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5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2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16.xml"/>
  <Override ContentType="application/vnd.openxmlformats-officedocument.spreadsheetml.comments+xml" PartName="/xl/comments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ICIAL" sheetId="1" r:id="rId4"/>
    <sheet state="visible" name="Página1" sheetId="2" r:id="rId5"/>
    <sheet state="visible" name="Benfica" sheetId="3" r:id="rId6"/>
    <sheet state="visible" name="Carioca" sheetId="4" r:id="rId7"/>
    <sheet state="visible" name="Cascadura" sheetId="5" r:id="rId8"/>
    <sheet state="visible" name="Grajau" sheetId="6" r:id="rId9"/>
    <sheet state="visible" name="Higienopolis" sheetId="7" r:id="rId10"/>
    <sheet state="visible" name="Jacarezinho" sheetId="8" r:id="rId11"/>
    <sheet state="visible" name="Luz" sheetId="9" r:id="rId12"/>
    <sheet state="visible" name="Mananciais" sheetId="10" r:id="rId13"/>
    <sheet state="visible" name="Manguinhos" sheetId="11" r:id="rId14"/>
    <sheet state="visible" name="Maracana" sheetId="12" r:id="rId15"/>
    <sheet state="visible" name="Maria da Graca" sheetId="13" r:id="rId16"/>
    <sheet state="visible" name="Meier" sheetId="14" r:id="rId17"/>
    <sheet state="visible" name="Piedade" sheetId="15" r:id="rId18"/>
    <sheet state="visible" name="Riachuelo" sheetId="16" r:id="rId19"/>
    <sheet state="visible" name="Thomaz Coelho" sheetId="17" r:id="rId20"/>
    <sheet state="visible" name="Vieira Fazenda" sheetId="18" r:id="rId21"/>
    <sheet state="visible" name="GERAL" sheetId="19" r:id="rId22"/>
  </sheets>
  <definedNames>
    <definedName localSheetId="15" name="Print_Area">Riachuelo!$A$1:$AD$67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1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1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1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</commentList>
</comments>
</file>

<file path=xl/sharedStrings.xml><?xml version="1.0" encoding="utf-8"?>
<sst xmlns="http://schemas.openxmlformats.org/spreadsheetml/2006/main" count="3195" uniqueCount="331">
  <si>
    <t>PRESBITÉRIO DE GUANABARA - PGNB</t>
  </si>
  <si>
    <t>RELATÓRIO DO CONSELHO - 2021</t>
  </si>
  <si>
    <t>Geral</t>
  </si>
  <si>
    <t>CARIOCA</t>
  </si>
  <si>
    <t>LUZ DA
ALVORADA</t>
  </si>
  <si>
    <t>MÉIER</t>
  </si>
  <si>
    <t>CASCADURA</t>
  </si>
  <si>
    <t>MANANCIAIS</t>
  </si>
  <si>
    <t>PIEDADE</t>
  </si>
  <si>
    <t>GRAJAÚ</t>
  </si>
  <si>
    <t>MANGUINHOS</t>
  </si>
  <si>
    <t>RIACHUELO</t>
  </si>
  <si>
    <t>HIGIENÓPOLIS</t>
  </si>
  <si>
    <t>MARACANÃ</t>
  </si>
  <si>
    <t>THOMAZ
COELHO</t>
  </si>
  <si>
    <t>JACAREZINHO</t>
  </si>
  <si>
    <t>MARIA DA
GRAÇA</t>
  </si>
  <si>
    <t>VIEIRA
FAZENDA</t>
  </si>
  <si>
    <t>CONGR.
BENFICA</t>
  </si>
  <si>
    <t>RELATÓRIO DO CONSELHO</t>
  </si>
  <si>
    <t xml:space="preserve">ou MESA ADMINISTRATIVA </t>
  </si>
  <si>
    <t>ANO:</t>
  </si>
  <si>
    <t>SIGLAS</t>
  </si>
  <si>
    <t>SÍNODO:</t>
  </si>
  <si>
    <t>SÍNODO DE GUANABARA</t>
  </si>
  <si>
    <t>SGB</t>
  </si>
  <si>
    <t>PRESBITÉRIO:</t>
  </si>
  <si>
    <t>PRESBITÉRIO DE GUANABARA</t>
  </si>
  <si>
    <t>PGNB</t>
  </si>
  <si>
    <t>I - Identificação da Igreja / Congregação Presbiterial</t>
  </si>
  <si>
    <t>Nome (Igreja/Congregação):</t>
  </si>
  <si>
    <t>CONGREGAÇÃO PRESBITERIAL DE BENFICA</t>
  </si>
  <si>
    <t>Endereço:</t>
  </si>
  <si>
    <t>Rua Guanacás</t>
  </si>
  <si>
    <t>Nº:</t>
  </si>
  <si>
    <t>Complemento:</t>
  </si>
  <si>
    <t>Bairro:</t>
  </si>
  <si>
    <t>Maria da Graça</t>
  </si>
  <si>
    <t>Cidade:</t>
  </si>
  <si>
    <t>Rio de Janeiro</t>
  </si>
  <si>
    <t>UF:</t>
  </si>
  <si>
    <t>RJ</t>
  </si>
  <si>
    <t>CEP:</t>
  </si>
  <si>
    <t>21050-600</t>
  </si>
  <si>
    <t>Cx. P:</t>
  </si>
  <si>
    <t>Telefone:</t>
  </si>
  <si>
    <t>E-mail:</t>
  </si>
  <si>
    <t>igrejapresbiterianadebenfica@gmail.com</t>
  </si>
  <si>
    <t>Data de organização:</t>
  </si>
  <si>
    <t>CNPJ:</t>
  </si>
  <si>
    <t>Site:</t>
  </si>
  <si>
    <t>II - Informações do Trabalho</t>
  </si>
  <si>
    <t>1. ORGANIZAÇÃO</t>
  </si>
  <si>
    <t>1.1. Os imóveis estão documentados?</t>
  </si>
  <si>
    <t>X</t>
  </si>
  <si>
    <t>Sim</t>
  </si>
  <si>
    <t>Não</t>
  </si>
  <si>
    <t xml:space="preserve">1.4. Apresentou declarações do ano anterior? </t>
  </si>
  <si>
    <t>IRenda</t>
  </si>
  <si>
    <t>RAIS</t>
  </si>
  <si>
    <t>DIRF</t>
  </si>
  <si>
    <t>1.2. Há inventário dos móveis e utensílios?</t>
  </si>
  <si>
    <t>1.5. Inventário atualizado?</t>
  </si>
  <si>
    <t>1.3. Os Róis de Membros estão atualizados?</t>
  </si>
  <si>
    <t>1.6. Quantas Congregações da Igreja?</t>
  </si>
  <si>
    <t>2. SUPERVISÃO ESPIRITUAL</t>
  </si>
  <si>
    <t>2.1. Adoração e Comunhão</t>
  </si>
  <si>
    <t>2.1.1. Nº de celebrações da Santa Ceia em grupos:</t>
  </si>
  <si>
    <t xml:space="preserve">Nº de ministrações Ceia a indivíduos: </t>
  </si>
  <si>
    <t>TOTAL GERAL:</t>
  </si>
  <si>
    <t xml:space="preserve">2.2. Evangelização e Missões </t>
  </si>
  <si>
    <t xml:space="preserve">2.2.1.Nº de atividades  evangelísticas:* </t>
  </si>
  <si>
    <t>(* Em templos e residências; recintos públicos e ao ar livre; pela imprensa escrita, rádio e TV etc.)</t>
  </si>
  <si>
    <t>2.2.2.Textos distribuídos:</t>
  </si>
  <si>
    <t>Bíblias:</t>
  </si>
  <si>
    <t>Novos Testamentos:</t>
  </si>
  <si>
    <t>Folhetos:</t>
  </si>
  <si>
    <t>Outras Literaturas:</t>
  </si>
  <si>
    <t>2.2.3.Trabalho missionário com:</t>
  </si>
  <si>
    <t>JMN</t>
  </si>
  <si>
    <t>APMT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</si>
  <si>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</si>
  <si>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Plantação de Igrejas</t>
  </si>
  <si>
    <t>2.2.4.Outra participação missionária:</t>
  </si>
  <si>
    <t>2.3. Educação e Aperfeiçoamento</t>
  </si>
  <si>
    <t>2.3.1. Para professores de Escola Dominical:</t>
  </si>
  <si>
    <t>2.3.5. Nº de Grupos Corais:</t>
  </si>
  <si>
    <t>2.3.2. Para Equipe de Música:</t>
  </si>
  <si>
    <t>2.3.6. Nº de Conjuntos Musicais:</t>
  </si>
  <si>
    <t>2.3.3. Para Oficiais (Presbíteros e Diáconos)</t>
  </si>
  <si>
    <t>2.3.4. Para Liderança:</t>
  </si>
  <si>
    <t>2.4. Ação Social e Visitação</t>
  </si>
  <si>
    <t>2.4.1.Nº de atos beneficentes realizados pela Junta Diaconal:</t>
  </si>
  <si>
    <t>Por outros departamentos:</t>
  </si>
  <si>
    <t>Total Geral:</t>
  </si>
  <si>
    <t>2.4.2.Nº de visitas feitas por presbíteros e diáconos:</t>
  </si>
  <si>
    <t>3. SUPERVISÃO ADMINISTRATIVA</t>
  </si>
  <si>
    <t xml:space="preserve">3.1. A Igreja enviou fielmente os Dízimos dos Dízimos à Tesouraria IPB: </t>
  </si>
  <si>
    <t>REUNIÕES</t>
  </si>
  <si>
    <t>3.2. Conselho:</t>
  </si>
  <si>
    <t>[1]</t>
  </si>
  <si>
    <t>(Preenchimento: [1] Igreja;  [2] Congregação Presbiterial;  [3] Ambas)</t>
  </si>
  <si>
    <t>3.3. Junta Diaconal:</t>
  </si>
  <si>
    <t>3.4. Assembléia Geral:</t>
  </si>
  <si>
    <t>3.5. Mesa Administrativa da Cong. Presbiterial:</t>
  </si>
  <si>
    <t>[2]</t>
  </si>
  <si>
    <t>3.6. Comissão de Exame de Contas da Tesouraria:</t>
  </si>
  <si>
    <t>[3]</t>
  </si>
  <si>
    <t>3.7. Houve exame/aprovação balancetes da tesouraria?</t>
  </si>
  <si>
    <t>3.8.Há oficiais com mandato a vencer no ano a seguir?</t>
  </si>
  <si>
    <t>3.9. Idem, dos livros e relatórios das sociedades?</t>
  </si>
  <si>
    <t xml:space="preserve">   Presbíteros: nº</t>
  </si>
  <si>
    <t xml:space="preserve">  Diáconos:     nº</t>
  </si>
  <si>
    <t>3.10. Houve nomeação de conselheiros às Sociedades?</t>
  </si>
  <si>
    <t>3.11. Houve contribuição para causas extra-locais?</t>
  </si>
  <si>
    <t xml:space="preserve">   Quais?</t>
  </si>
  <si>
    <t>3.12. Contribuiu com Previdência Social do(s) pastor(es)?</t>
  </si>
  <si>
    <t xml:space="preserve">   FAP?</t>
  </si>
  <si>
    <t>IPB-PREV?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</si>
  <si>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</si>
  <si>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</si>
  <si>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4. PLANEJAMENTO ESTRATÉGICO</t>
  </si>
  <si>
    <t xml:space="preserve">4.1 A Igreja tem Planejamento Estratégico? </t>
  </si>
  <si>
    <t xml:space="preserve">4.2. Quais os objetivos propostos e alcançados? </t>
  </si>
  <si>
    <t>4.3. Quais os objetivos propostos e NÃO alcançados? Identificar as dificuldades.</t>
  </si>
  <si>
    <t>5. PATRIMÔNIO:</t>
  </si>
  <si>
    <t>5.1. A Igreja tem Seguro do bem patrimonial?</t>
  </si>
  <si>
    <t>5.3. Tem Licença do Corpo de Bombeiros em dia?</t>
  </si>
  <si>
    <t>5.2. Tem Alvará de Funcionamento?</t>
  </si>
  <si>
    <t>5.4. Tem Certificado Digital?</t>
  </si>
  <si>
    <t xml:space="preserve">Local: </t>
  </si>
  <si>
    <t xml:space="preserve">Data: </t>
  </si>
  <si>
    <t>Assinatura do Ministro</t>
  </si>
  <si>
    <t>CSM-IPB - 2018-v.3.0</t>
  </si>
  <si>
    <t>Igreja Presbiteriana Carioca</t>
  </si>
  <si>
    <t>Rua José Bonifácio</t>
  </si>
  <si>
    <t>Loja A</t>
  </si>
  <si>
    <t>Todos os Santos</t>
  </si>
  <si>
    <t>20770-240</t>
  </si>
  <si>
    <t>carioca.ipb@gmail.com</t>
  </si>
  <si>
    <t>www.ipcarioca.com.br</t>
  </si>
  <si>
    <t>x</t>
  </si>
  <si>
    <t>não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</si>
  <si>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</si>
  <si>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Sustento de missionário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</si>
  <si>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</si>
  <si>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</si>
  <si>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Para o ano de 2021, a Mesa Administrativa, à época, almejava a organização da Igreja para a metade do ano corrente. A partir de setembro, quando o Conselho foi empossado e assumiu a Igreja, passou-se a trabalhar o processo de discipulado e a permanência dos novos membros integrados à comunidade cristã. Felizmente, pela graça do Senhor, superamos todos os objetivos para o ano de 2021, que consistia em chegar aos 80 membros maiores e atingir a marca de R$ 15.000,00 de arrecadação mensal. Superamos os objetivos chegando a atingir 84 membros maiores e uma arrecadação mensal superior a R$ 20.000,00 mensais.</t>
  </si>
  <si>
    <t>Não houve</t>
  </si>
  <si>
    <t>Rua Barão de Bananal</t>
  </si>
  <si>
    <t>Cascadura</t>
  </si>
  <si>
    <t>21380-330</t>
  </si>
  <si>
    <t>ipcascadura@gmail.com</t>
  </si>
  <si>
    <t>294229350001-48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</si>
  <si>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</si>
  <si>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Apoio ao Rev. Malam Sanha (Pastor Presbiteriano em Guiné Bissau)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</si>
  <si>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</si>
  <si>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</si>
  <si>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 xml:space="preserve">Rua Farias Brito </t>
  </si>
  <si>
    <t>Grajaú</t>
  </si>
  <si>
    <t>20540-320</t>
  </si>
  <si>
    <t>2570-1748</t>
  </si>
  <si>
    <t>grajauip@hotmail.com</t>
  </si>
  <si>
    <t>42.458.125/0001-00</t>
  </si>
  <si>
    <t>www.ipbgrajau.org.br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</si>
  <si>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</si>
  <si>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apoio financeiro regular a seis missionários no Brasil e exterior. Apoio esporádico a mais dois missionários.</t>
  </si>
  <si>
    <t>INPAR, Abrigo Presbiteriano, Lar Samaritano</t>
  </si>
  <si>
    <r>
      <rPr>
        <rFont val="Arial"/>
        <color theme="1"/>
        <sz val="10.0"/>
      </rPr>
      <t xml:space="preserve">3.13. Reforma e/ou Construção </t>
    </r>
    <r>
      <rPr>
        <rFont val="Arial"/>
        <i/>
        <color theme="1"/>
        <sz val="10.0"/>
      </rPr>
      <t>em projeto</t>
    </r>
    <r>
      <rPr>
        <rFont val="Arial"/>
        <color theme="1"/>
        <sz val="10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</si>
  <si>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</si>
  <si>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Formação e desenvolvimento de grupos de formação espiritual, ação social e evangelização a moradores em situação de rua (Projeto IPG nas Ruas).</t>
  </si>
  <si>
    <t>Remembramento dos terrenos da Igreja e construção do novo templo. Morosidade judicial.</t>
  </si>
  <si>
    <t>Rua Marialva</t>
  </si>
  <si>
    <t>Bonsucesso</t>
  </si>
  <si>
    <t>iphigienopolisrj@gmail.com</t>
  </si>
  <si>
    <t>31154685/0001-54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</si>
  <si>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</si>
  <si>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Atuação do Conselho Missionário da Igreja, ajuda em sustento de Missionários</t>
  </si>
  <si>
    <t>INPAR, ABRE, Lar Samaritana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</si>
  <si>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</si>
  <si>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</si>
  <si>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Fechamento da fachada da Igreja</t>
  </si>
  <si>
    <t>Restauração de reboco nos fundos do prédio de educação cristã</t>
  </si>
  <si>
    <t>Diante da pandemia a igreja viu-se impedida de levar a termo a maioria de seus planejamentos.</t>
  </si>
  <si>
    <t>Rio de janeiro</t>
  </si>
  <si>
    <t>Rua Conselheiro da Paz</t>
  </si>
  <si>
    <t>Jacarezinho</t>
  </si>
  <si>
    <t>20972-360</t>
  </si>
  <si>
    <t>31.109.614/0001-30</t>
  </si>
  <si>
    <t>www.ipjacarezinho.org.br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</si>
  <si>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</si>
  <si>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Contribuição com a Missão na Cidade do PGNB e SARA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</si>
  <si>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</si>
  <si>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</si>
  <si>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Reforma dos banheiros Masculinos e Femininos.</t>
  </si>
  <si>
    <t>Pequenos reparos de infiltrações no salão anexo e casa dos zeladores.</t>
  </si>
  <si>
    <t>Retorno das atividades presenciais (Cultos no templo, Escola Dominical e cultos nos Lares)</t>
  </si>
  <si>
    <t>Nenhum</t>
  </si>
  <si>
    <t>LUZ DA ALVORADA</t>
  </si>
  <si>
    <t>Rua Nova Brasilia</t>
  </si>
  <si>
    <t xml:space="preserve">21061-020             
</t>
  </si>
  <si>
    <t xml:space="preserve">21061-020                
</t>
  </si>
  <si>
    <t>edsonascimento02@gmail.com</t>
  </si>
  <si>
    <t>09.074.909/0001-69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</si>
  <si>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</si>
  <si>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</si>
  <si>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</si>
  <si>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Fazer o Banheiro e reformar a faixada da Igreja.</t>
  </si>
  <si>
    <t>Reforma no salão social</t>
  </si>
  <si>
    <t>Rua João Lopes Braga</t>
  </si>
  <si>
    <t>Taquara</t>
  </si>
  <si>
    <t>22770-610</t>
  </si>
  <si>
    <t>2179-9735</t>
  </si>
  <si>
    <t>CONTATO@IPMANANCIAIS.COM.BR</t>
  </si>
  <si>
    <t>28 400 461 / 0001 - 70</t>
  </si>
  <si>
    <t>IPMANANCIAIS.COM.BR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</si>
  <si>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</si>
  <si>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Missão na Cidade, Projeto Social Autoridade de Jesus (Cidade de Deus) e apoio a miss. Flavia Camellucci</t>
  </si>
  <si>
    <t>Projetos Sociais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</si>
  <si>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</si>
  <si>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</si>
  <si>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Compra do imóvel. A pandemia de COVID-19 nos impediu de iniciarmos um projeto para a compra do imóvel.</t>
  </si>
  <si>
    <t>IGREJA PRESBITERIANA DE MANGUINHOS</t>
  </si>
  <si>
    <t>RUA LUIZ GREGÓRIO DE SÁ</t>
  </si>
  <si>
    <t>Manguinhos</t>
  </si>
  <si>
    <t>21050-000</t>
  </si>
  <si>
    <t>3839-7269</t>
  </si>
  <si>
    <t>hudsonmarcelom@gmail.com</t>
  </si>
  <si>
    <t>01.131.020/0001-64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</si>
  <si>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</si>
  <si>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</si>
  <si>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</si>
  <si>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06 de Janeiro de 2022</t>
  </si>
  <si>
    <t>MARACANÃ/LIVRES</t>
  </si>
  <si>
    <t>Rua Goiânia</t>
  </si>
  <si>
    <t>Andaraí</t>
  </si>
  <si>
    <t>RIO DE JANEIRO</t>
  </si>
  <si>
    <t>19305318-09</t>
  </si>
  <si>
    <t>www.igrejalivres.com.br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</si>
  <si>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</si>
  <si>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Auxílio a pessoas necessitadas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</si>
  <si>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</si>
  <si>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t>SIM</t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</si>
  <si>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</si>
  <si>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Ampliação do templo</t>
  </si>
  <si>
    <t>MARIA DA GRAÇA</t>
  </si>
  <si>
    <t>Rua Fernando Esquerdo</t>
  </si>
  <si>
    <t>conselho@ipmariadagraca.com.br</t>
  </si>
  <si>
    <t>ipmariadagraca.com.br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</si>
  <si>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</si>
  <si>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</si>
  <si>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</si>
  <si>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Rua Dr. Pache de Faria</t>
  </si>
  <si>
    <t>Méier</t>
  </si>
  <si>
    <t>2501-5450</t>
  </si>
  <si>
    <t>ipmeier.rj@gmail.com</t>
  </si>
  <si>
    <t>42317842/0001-11</t>
  </si>
  <si>
    <t>Nãox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</si>
  <si>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</si>
  <si>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Missão Cidade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</si>
  <si>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</si>
  <si>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</si>
  <si>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Devido ao estado de pandemia vários objetivos ficaram comprometidos</t>
  </si>
  <si>
    <t>09 de fevereiro de 2022</t>
  </si>
  <si>
    <t xml:space="preserve">Avenida Dom Hélder Câmara </t>
  </si>
  <si>
    <t>Piedade</t>
  </si>
  <si>
    <t>RIo de Janeiro</t>
  </si>
  <si>
    <t>21380-006</t>
  </si>
  <si>
    <t>21380-007</t>
  </si>
  <si>
    <t>presbiterianadepiedade@gmail.com</t>
  </si>
  <si>
    <t>ippiedade.com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</si>
  <si>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</si>
  <si>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</si>
  <si>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</si>
  <si>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Criação e estruturação de nova área para o Ministério Kidiscípulos</t>
  </si>
  <si>
    <t>Mudança de todo equipamento de sonorização, transmissão e gravação do culto</t>
  </si>
  <si>
    <t xml:space="preserve">Começamos a colher os frutos do Processo de Revitalização da Igreja e a consolidade do Processo de Formação Espiritual dos membros. Dentro deste, alcançamos o aumento de pessoas vinculadas ao processo e a formação de mais uma etapa da formação espiritual, a turma de formação espiritual 4. Também fornecemos um curso sobre discipulado totalmente digital. Aumentamos o investimento em plantação de igrejas e em missionários. </t>
  </si>
  <si>
    <t>Rua Filgueiras Lima</t>
  </si>
  <si>
    <t>40/44</t>
  </si>
  <si>
    <t>Riachuelo</t>
  </si>
  <si>
    <t>20950-050</t>
  </si>
  <si>
    <t>ipriachuelo@gmail.com</t>
  </si>
  <si>
    <t>27.064.690/0001-07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</si>
  <si>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</si>
  <si>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</si>
  <si>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</si>
  <si>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THOMAZ COELHO</t>
  </si>
  <si>
    <t>Rua Laurindo Filho</t>
  </si>
  <si>
    <t>Cavalcante</t>
  </si>
  <si>
    <t>21370-260</t>
  </si>
  <si>
    <t>2269-2046</t>
  </si>
  <si>
    <t>iptc@iptc.org.br</t>
  </si>
  <si>
    <t>31.113.459/0001-25</t>
  </si>
  <si>
    <t>www.iptc.org.br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</si>
  <si>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</si>
  <si>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 xml:space="preserve">LSam, AbrPresb, IPPC, Ms Mirian Z, AM.PGNB, APMT, Caiuás 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</si>
  <si>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</si>
  <si>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</si>
  <si>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Obtenção do "HABITE-SE" do Templo e dependências.</t>
  </si>
  <si>
    <t>Legalização do imóvel da Rua Silva Vale, 95, onde está localizado o projeto social da Igreja. Manutenção das instalações do Templo. Obras de Acessibilidade ao Templo.</t>
  </si>
  <si>
    <t>Início das obras de Acessibilidade ao Templo. Início de outras obras para obtenção do Habite-se do Templo.</t>
  </si>
  <si>
    <t>Aquisição e instalação de Plataforma Elevatória para Acessibilidade ao Templo. Dificuldade financeira - valores muito elevados.</t>
  </si>
  <si>
    <t>VIEIRA FAZENDA</t>
  </si>
  <si>
    <t>RUA SÃO LUIZ</t>
  </si>
  <si>
    <t>JACARÉ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</si>
  <si>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</si>
  <si>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t>PGNB, MISSÃO DA CIDADE E SUPREMO CONCILIO</t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</si>
  <si>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</si>
  <si>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</si>
  <si>
    <t>REFORMAR O INTERIOR DO PRÉDIO</t>
  </si>
  <si>
    <t>IGREJAS</t>
  </si>
  <si>
    <t>OK</t>
  </si>
  <si>
    <t>BEN</t>
  </si>
  <si>
    <t>CAR</t>
  </si>
  <si>
    <t>CAS</t>
  </si>
  <si>
    <t>GRA</t>
  </si>
  <si>
    <t>HIG</t>
  </si>
  <si>
    <t>JAC</t>
  </si>
  <si>
    <t>LUZ</t>
  </si>
  <si>
    <t>MANA</t>
  </si>
  <si>
    <t>MAN</t>
  </si>
  <si>
    <t>MAR</t>
  </si>
  <si>
    <t>MG</t>
  </si>
  <si>
    <t>MEI</t>
  </si>
  <si>
    <t>PIE</t>
  </si>
  <si>
    <t>RIA</t>
  </si>
  <si>
    <t>TC</t>
  </si>
  <si>
    <t>VF</t>
  </si>
  <si>
    <r>
      <rPr>
        <rFont val="Arial"/>
        <color theme="1"/>
        <sz val="8.0"/>
      </rPr>
      <t xml:space="preserve">Parceria com o </t>
    </r>
    <r>
      <rPr>
        <rFont val="Arial"/>
        <b/>
        <color theme="1"/>
        <sz val="8.0"/>
      </rPr>
      <t>PMC</t>
    </r>
  </si>
  <si>
    <r>
      <rPr>
        <rFont val="Arial"/>
        <color theme="1"/>
        <sz val="8.0"/>
      </rPr>
      <t xml:space="preserve">3.13. Reforma e/ou Construção </t>
    </r>
    <r>
      <rPr>
        <rFont val="Arial"/>
        <i/>
        <color theme="1"/>
        <sz val="8.0"/>
      </rPr>
      <t>em projeto</t>
    </r>
    <r>
      <rPr>
        <rFont val="Arial"/>
        <color theme="1"/>
        <sz val="8.0"/>
      </rPr>
      <t>:</t>
    </r>
  </si>
  <si>
    <r>
      <rPr>
        <rFont val="Arial"/>
        <color theme="1"/>
        <sz val="8.0"/>
      </rPr>
      <t xml:space="preserve">3.14. Reforma e/ou Construção </t>
    </r>
    <r>
      <rPr>
        <rFont val="Arial"/>
        <i/>
        <color theme="1"/>
        <sz val="8.0"/>
      </rPr>
      <t>em andamento</t>
    </r>
    <r>
      <rPr>
        <rFont val="Arial"/>
        <color theme="1"/>
        <sz val="8.0"/>
      </rPr>
      <t>: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</si>
</sst>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00000\-000"/>
    <numFmt numFmtId="165" formatCode="\(00\)"/>
    <numFmt numFmtId="166" formatCode="0000\-0000"/>
    <numFmt numFmtId="167" formatCode="00\ 000\ 000\ 0000\-00"/>
    <numFmt numFmtId="168" formatCode="dd/mm/yyyy"/>
    <numFmt numFmtId="169" formatCode="dd/MM/yyyy"/>
    <numFmt numFmtId="170" formatCode="dd.mm.yyyy"/>
  </numFmts>
  <fonts count="31">
    <font>
      <sz val="10.0"/>
      <color rgb="FF000000"/>
      <name val="Arial"/>
    </font>
    <font>
      <b/>
      <sz val="18.0"/>
      <color theme="0"/>
      <name val="Calibri"/>
    </font>
    <font>
      <color theme="0"/>
      <name val="Calibri"/>
    </font>
    <font>
      <sz val="18.0"/>
      <color rgb="FFFFFFFF"/>
      <name val="Calibri"/>
    </font>
    <font>
      <u/>
      <sz val="18.0"/>
      <color theme="0"/>
    </font>
    <font>
      <b/>
      <u/>
      <sz val="20.0"/>
      <color theme="0"/>
    </font>
    <font>
      <b/>
      <u/>
      <sz val="18.0"/>
      <color theme="0"/>
    </font>
    <font>
      <color theme="1"/>
      <name val="Calibri"/>
    </font>
    <font>
      <u/>
      <color rgb="FF1155CC"/>
      <name val="Calibri"/>
    </font>
    <font>
      <sz val="7.0"/>
      <color theme="1"/>
      <name val="Arial"/>
    </font>
    <font/>
    <font>
      <b/>
      <sz val="12.0"/>
      <color theme="1"/>
      <name val="Arial"/>
    </font>
    <font>
      <b/>
      <u/>
      <sz val="12.0"/>
      <color rgb="FF1155CC"/>
      <name val="Arial"/>
    </font>
    <font>
      <sz val="11.0"/>
      <color theme="1"/>
      <name val="Arial"/>
    </font>
    <font>
      <b/>
      <sz val="11.0"/>
      <color theme="1"/>
      <name val="Arial"/>
    </font>
    <font>
      <sz val="8.0"/>
      <color theme="1"/>
      <name val="Arial"/>
    </font>
    <font>
      <b/>
      <sz val="10.0"/>
      <color theme="1"/>
      <name val="Arial"/>
    </font>
    <font>
      <b/>
      <sz val="9.0"/>
      <color theme="1"/>
      <name val="Arial"/>
    </font>
    <font>
      <b/>
      <sz val="14.0"/>
      <color rgb="FFFF0000"/>
      <name val="Arial"/>
    </font>
    <font>
      <sz val="10.0"/>
      <color theme="1"/>
      <name val="Arial"/>
    </font>
    <font>
      <b/>
      <sz val="8.0"/>
      <color theme="1"/>
      <name val="Arial"/>
    </font>
    <font>
      <b/>
      <sz val="7.0"/>
      <color theme="1"/>
      <name val="Arial"/>
    </font>
    <font>
      <sz val="8.0"/>
      <color rgb="FF000000"/>
      <name val="Arial"/>
    </font>
    <font>
      <color rgb="FF000000"/>
      <name val="Arial"/>
    </font>
    <font>
      <u/>
      <color rgb="FF1155CC"/>
      <name val="Arial"/>
    </font>
    <font>
      <b/>
      <sz val="11.0"/>
      <color rgb="FFFF0000"/>
      <name val="Arial"/>
    </font>
    <font>
      <u/>
      <sz val="11.0"/>
      <color rgb="FF1155CC"/>
      <name val="Arial"/>
    </font>
    <font>
      <sz val="9.0"/>
      <color theme="1"/>
      <name val="Arial"/>
    </font>
    <font>
      <u/>
      <sz val="10.0"/>
      <color rgb="FF1155CC"/>
      <name val="Arial"/>
    </font>
    <font>
      <u/>
      <sz val="10.0"/>
      <color theme="1"/>
      <name val="Arial"/>
    </font>
    <font>
      <sz val="12.0"/>
      <color theme="1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theme="0"/>
        <bgColor theme="0"/>
      </patternFill>
    </fill>
    <fill>
      <patternFill patternType="solid">
        <fgColor rgb="FF274E13"/>
        <bgColor rgb="FF274E13"/>
      </patternFill>
    </fill>
    <fill>
      <patternFill patternType="solid">
        <fgColor rgb="FFFFCC99"/>
        <bgColor rgb="FFFFCC99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6AA84F"/>
        <bgColor rgb="FF6AA84F"/>
      </patternFill>
    </fill>
  </fills>
  <borders count="96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</border>
    <border>
      <right style="thin">
        <color rgb="FF000000"/>
      </right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/>
      <top style="thin">
        <color rgb="FF000000"/>
      </top>
      <bottom/>
    </border>
    <border>
      <top style="thin">
        <color rgb="FF000000"/>
      </top>
      <bottom/>
    </border>
    <border>
      <top style="thin">
        <color rgb="FF000000"/>
      </top>
      <bottom style="hair">
        <color rgb="FF000000"/>
      </bottom>
    </border>
    <border>
      <right style="hair">
        <color rgb="FF000000"/>
      </right>
      <top style="thin">
        <color rgb="FF000000"/>
      </top>
      <bottom style="hair">
        <color rgb="FF000000"/>
      </bottom>
    </border>
    <border>
      <right style="medium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</border>
    <border>
      <top style="hair">
        <color rgb="FF000000"/>
      </top>
    </border>
    <border>
      <right style="hair">
        <color rgb="FF000000"/>
      </right>
      <top style="hair">
        <color rgb="FF000000"/>
      </top>
    </border>
    <border>
      <right style="medium">
        <color rgb="FF000000"/>
      </right>
      <top style="hair">
        <color rgb="FF000000"/>
      </top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hair">
        <color rgb="FF000000"/>
      </bottom>
    </border>
    <border>
      <left/>
      <top style="thin">
        <color rgb="FF000000"/>
      </top>
      <bottom style="hair">
        <color rgb="FF000000"/>
      </bottom>
    </border>
    <border>
      <left style="medium">
        <color rgb="FF000000"/>
      </left>
      <top style="hair">
        <color rgb="FF000000"/>
      </top>
      <bottom style="hair">
        <color rgb="FF000000"/>
      </bottom>
    </border>
    <border>
      <right style="medium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top style="hair">
        <color rgb="FF000000"/>
      </top>
      <bottom style="thin">
        <color rgb="FF000000"/>
      </bottom>
    </border>
    <border>
      <left style="medium">
        <color rgb="FF000000"/>
      </left>
      <top style="hair">
        <color rgb="FF000000"/>
      </top>
    </border>
    <border>
      <left/>
      <top style="hair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/>
    </border>
    <border>
      <right style="medium">
        <color rgb="FF000000"/>
      </right>
      <top style="thin">
        <color rgb="FF000000"/>
      </top>
      <bottom/>
    </border>
    <border>
      <left style="medium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right/>
      <top style="hair">
        <color rgb="FF000000"/>
      </top>
      <bottom/>
    </border>
    <border>
      <left/>
      <right/>
      <top style="hair">
        <color rgb="FF000000"/>
      </top>
      <bottom/>
    </border>
    <border>
      <left style="hair">
        <color rgb="FF000000"/>
      </left>
      <right/>
      <top style="hair">
        <color rgb="FF000000"/>
      </top>
      <bottom/>
    </border>
    <border>
      <left style="hair">
        <color rgb="FF000000"/>
      </left>
      <top style="hair">
        <color rgb="FF000000"/>
      </top>
    </border>
    <border>
      <left style="hair">
        <color rgb="FF000000"/>
      </left>
      <top style="hair">
        <color rgb="FF000000"/>
      </top>
      <bottom/>
    </border>
    <border>
      <top style="hair">
        <color rgb="FF000000"/>
      </top>
      <bottom/>
    </border>
    <border>
      <left/>
      <right style="medium">
        <color rgb="FF000000"/>
      </right>
      <top style="hair">
        <color rgb="FF000000"/>
      </top>
      <bottom/>
    </border>
    <border>
      <left style="medium">
        <color rgb="FF000000"/>
      </left>
      <right/>
      <top style="hair">
        <color rgb="FF000000"/>
      </top>
      <bottom style="thin">
        <color rgb="FF000000"/>
      </bottom>
    </border>
    <border>
      <left/>
      <right/>
      <top style="hair">
        <color rgb="FF000000"/>
      </top>
      <bottom style="thin">
        <color rgb="FF000000"/>
      </bottom>
    </border>
    <border>
      <left/>
      <right style="medium">
        <color rgb="FF000000"/>
      </right>
      <top style="hair">
        <color rgb="FF000000"/>
      </top>
      <bottom style="thin">
        <color rgb="FF000000"/>
      </bottom>
    </border>
    <border>
      <left/>
      <right/>
      <top style="hair">
        <color rgb="FF000000"/>
      </top>
      <bottom style="hair">
        <color rgb="FF000000"/>
      </bottom>
    </border>
    <border>
      <bottom style="hair">
        <color rgb="FF000000"/>
      </bottom>
    </border>
    <border>
      <left style="medium">
        <color rgb="FF000000"/>
      </left>
      <right style="hair">
        <color rgb="FF000000"/>
      </right>
      <top style="hair">
        <color rgb="FF000000"/>
      </top>
    </border>
    <border>
      <left style="medium">
        <color rgb="FF000000"/>
      </left>
      <right style="hair">
        <color rgb="FF000000"/>
      </right>
    </border>
    <border>
      <left style="hair">
        <color rgb="FF000000"/>
      </left>
    </border>
    <border>
      <right style="medium">
        <color rgb="FF000000"/>
      </right>
    </border>
    <border>
      <right style="hair">
        <color rgb="FF000000"/>
      </right>
      <top style="hair">
        <color rgb="FF000000"/>
      </top>
      <bottom/>
    </border>
    <border>
      <left style="hair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hair">
        <color rgb="FF000000"/>
      </left>
      <top/>
      <bottom style="hair">
        <color rgb="FF000000"/>
      </bottom>
    </border>
    <border>
      <top/>
      <bottom style="hair">
        <color rgb="FF000000"/>
      </bottom>
    </border>
    <border>
      <right style="medium">
        <color rgb="FF000000"/>
      </right>
      <top/>
      <bottom style="hair">
        <color rgb="FF000000"/>
      </bottom>
    </border>
    <border>
      <left style="medium">
        <color rgb="FF000000"/>
      </left>
      <top style="hair">
        <color rgb="FF000000"/>
      </top>
      <bottom/>
    </border>
    <border>
      <left/>
      <right style="hair">
        <color rgb="FF000000"/>
      </right>
      <top style="hair">
        <color rgb="FF000000"/>
      </top>
      <bottom/>
    </border>
    <border>
      <left/>
      <top style="hair">
        <color rgb="FF000000"/>
      </top>
      <bottom/>
    </border>
    <border>
      <right style="medium">
        <color rgb="FF000000"/>
      </right>
      <top style="hair">
        <color rgb="FF000000"/>
      </top>
      <bottom/>
    </border>
    <border>
      <left/>
      <right style="hair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top/>
    </border>
    <border>
      <top/>
    </border>
    <border>
      <right style="hair">
        <color rgb="FF000000"/>
      </right>
      <top/>
    </border>
    <border>
      <left/>
      <top/>
    </border>
    <border>
      <right style="medium">
        <color rgb="FF000000"/>
      </right>
      <top/>
    </border>
    <border>
      <right style="hair">
        <color rgb="FF000000"/>
      </right>
    </border>
    <border>
      <left/>
    </border>
    <border>
      <left style="medium">
        <color rgb="FF000000"/>
      </left>
      <top/>
      <bottom/>
    </border>
    <border>
      <top/>
      <bottom/>
    </border>
    <border>
      <left/>
      <right/>
      <top/>
      <bottom/>
    </border>
    <border>
      <left/>
      <top/>
      <bottom/>
    </border>
    <border>
      <right style="medium">
        <color rgb="FF000000"/>
      </right>
      <top/>
      <bottom/>
    </border>
    <border>
      <right style="medium">
        <color rgb="FF000000"/>
      </right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1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/>
    </xf>
    <xf borderId="0" fillId="3" fontId="2" numFmtId="0" xfId="0" applyFill="1" applyFont="1"/>
    <xf borderId="0" fillId="2" fontId="3" numFmtId="0" xfId="0" applyAlignment="1" applyFont="1">
      <alignment horizontal="center" readingOrder="0"/>
    </xf>
    <xf borderId="0" fillId="2" fontId="4" numFmtId="0" xfId="0" applyAlignment="1" applyFont="1">
      <alignment horizontal="center" readingOrder="0"/>
    </xf>
    <xf borderId="0" fillId="4" fontId="5" numFmtId="0" xfId="0" applyAlignment="1" applyFill="1" applyFont="1">
      <alignment horizontal="center" readingOrder="0" vertical="center"/>
    </xf>
    <xf borderId="0" fillId="4" fontId="6" numFmtId="0" xfId="0" applyAlignment="1" applyFont="1">
      <alignment horizontal="center" readingOrder="0" vertical="center"/>
    </xf>
    <xf borderId="0" fillId="0" fontId="7" numFmtId="0" xfId="0" applyAlignment="1" applyFont="1">
      <alignment vertical="center"/>
    </xf>
    <xf borderId="0" fillId="0" fontId="8" numFmtId="0" xfId="0" applyAlignment="1" applyFont="1">
      <alignment readingOrder="0"/>
    </xf>
    <xf borderId="1" fillId="0" fontId="9" numFmtId="0" xfId="0" applyAlignment="1" applyBorder="1" applyFont="1">
      <alignment horizontal="center" shrinkToFit="0" vertical="bottom" wrapText="0"/>
    </xf>
    <xf borderId="2" fillId="0" fontId="10" numFmtId="0" xfId="0" applyBorder="1" applyFont="1"/>
    <xf borderId="3" fillId="0" fontId="10" numFmtId="0" xfId="0" applyBorder="1" applyFont="1"/>
    <xf borderId="4" fillId="5" fontId="11" numFmtId="0" xfId="0" applyAlignment="1" applyBorder="1" applyFill="1" applyFont="1">
      <alignment horizontal="center" shrinkToFit="0" vertical="bottom" wrapText="1"/>
    </xf>
    <xf borderId="5" fillId="0" fontId="10" numFmtId="0" xfId="0" applyBorder="1" applyFont="1"/>
    <xf borderId="6" fillId="0" fontId="10" numFmtId="0" xfId="0" applyBorder="1" applyFont="1"/>
    <xf borderId="0" fillId="0" fontId="9" numFmtId="0" xfId="0" applyAlignment="1" applyFont="1">
      <alignment shrinkToFit="0" vertical="bottom" wrapText="0"/>
    </xf>
    <xf borderId="7" fillId="0" fontId="10" numFmtId="0" xfId="0" applyBorder="1" applyFont="1"/>
    <xf borderId="8" fillId="0" fontId="10" numFmtId="0" xfId="0" applyBorder="1" applyFont="1"/>
    <xf borderId="9" fillId="5" fontId="12" numFmtId="0" xfId="0" applyAlignment="1" applyBorder="1" applyFont="1">
      <alignment horizontal="center" readingOrder="0" shrinkToFit="0" vertical="center" wrapText="1"/>
    </xf>
    <xf borderId="10" fillId="0" fontId="10" numFmtId="0" xfId="0" applyBorder="1" applyFont="1"/>
    <xf borderId="11" fillId="0" fontId="10" numFmtId="0" xfId="0" applyBorder="1" applyFont="1"/>
    <xf borderId="12" fillId="0" fontId="13" numFmtId="0" xfId="0" applyAlignment="1" applyBorder="1" applyFont="1">
      <alignment horizontal="center" shrinkToFit="0" vertical="bottom" wrapText="0"/>
    </xf>
    <xf borderId="13" fillId="0" fontId="10" numFmtId="0" xfId="0" applyBorder="1" applyFont="1"/>
    <xf borderId="13" fillId="0" fontId="14" numFmtId="0" xfId="0" applyAlignment="1" applyBorder="1" applyFont="1">
      <alignment horizontal="left" shrinkToFit="0" vertical="center" wrapText="0"/>
    </xf>
    <xf borderId="14" fillId="6" fontId="13" numFmtId="0" xfId="0" applyAlignment="1" applyBorder="1" applyFill="1" applyFont="1">
      <alignment horizontal="center" readingOrder="0" shrinkToFit="0" vertical="bottom" wrapText="0"/>
    </xf>
    <xf borderId="15" fillId="0" fontId="10" numFmtId="0" xfId="0" applyBorder="1" applyFont="1"/>
    <xf borderId="16" fillId="0" fontId="13" numFmtId="0" xfId="0" applyAlignment="1" applyBorder="1" applyFont="1">
      <alignment horizontal="center" shrinkToFit="0" vertical="bottom" wrapText="0"/>
    </xf>
    <xf borderId="16" fillId="0" fontId="10" numFmtId="0" xfId="0" applyBorder="1" applyFont="1"/>
    <xf borderId="17" fillId="0" fontId="10" numFmtId="0" xfId="0" applyBorder="1" applyFont="1"/>
    <xf borderId="16" fillId="0" fontId="15" numFmtId="0" xfId="0" applyAlignment="1" applyBorder="1" applyFont="1">
      <alignment horizontal="center" shrinkToFit="0" vertical="bottom" wrapText="0"/>
    </xf>
    <xf borderId="18" fillId="0" fontId="10" numFmtId="0" xfId="0" applyBorder="1" applyFont="1"/>
    <xf borderId="19" fillId="0" fontId="14" numFmtId="0" xfId="0" applyAlignment="1" applyBorder="1" applyFont="1">
      <alignment horizontal="left" shrinkToFit="0" vertical="center" wrapText="0"/>
    </xf>
    <xf borderId="20" fillId="0" fontId="10" numFmtId="0" xfId="0" applyBorder="1" applyFont="1"/>
    <xf borderId="20" fillId="0" fontId="13" numFmtId="0" xfId="0" applyAlignment="1" applyBorder="1" applyFont="1">
      <alignment horizontal="center" shrinkToFit="0" vertical="bottom" wrapText="0"/>
    </xf>
    <xf borderId="21" fillId="0" fontId="10" numFmtId="0" xfId="0" applyBorder="1" applyFont="1"/>
    <xf borderId="20" fillId="0" fontId="13" numFmtId="0" xfId="0" applyAlignment="1" applyBorder="1" applyFont="1">
      <alignment horizontal="center" readingOrder="0" shrinkToFit="0" vertical="bottom" wrapText="0"/>
    </xf>
    <xf borderId="22" fillId="0" fontId="10" numFmtId="0" xfId="0" applyBorder="1" applyFont="1"/>
    <xf borderId="23" fillId="0" fontId="14" numFmtId="0" xfId="0" applyAlignment="1" applyBorder="1" applyFont="1">
      <alignment horizontal="left" shrinkToFit="0" vertical="center" wrapText="0"/>
    </xf>
    <xf borderId="24" fillId="0" fontId="10" numFmtId="0" xfId="0" applyBorder="1" applyFont="1"/>
    <xf borderId="24" fillId="0" fontId="13" numFmtId="0" xfId="0" applyAlignment="1" applyBorder="1" applyFont="1">
      <alignment horizontal="center" shrinkToFit="0" vertical="bottom" wrapText="0"/>
    </xf>
    <xf borderId="25" fillId="0" fontId="10" numFmtId="0" xfId="0" applyBorder="1" applyFont="1"/>
    <xf borderId="26" fillId="0" fontId="10" numFmtId="0" xfId="0" applyBorder="1" applyFont="1"/>
    <xf borderId="27" fillId="0" fontId="10" numFmtId="0" xfId="0" applyBorder="1" applyFont="1"/>
    <xf borderId="28" fillId="0" fontId="10" numFmtId="0" xfId="0" applyBorder="1" applyFont="1"/>
    <xf borderId="29" fillId="6" fontId="9" numFmtId="0" xfId="0" applyAlignment="1" applyBorder="1" applyFont="1">
      <alignment horizontal="center" shrinkToFit="0" vertical="top" wrapText="0"/>
    </xf>
    <xf borderId="30" fillId="0" fontId="10" numFmtId="0" xfId="0" applyBorder="1" applyFont="1"/>
    <xf borderId="31" fillId="0" fontId="10" numFmtId="0" xfId="0" applyBorder="1" applyFont="1"/>
    <xf borderId="32" fillId="5" fontId="16" numFmtId="0" xfId="0" applyAlignment="1" applyBorder="1" applyFont="1">
      <alignment horizontal="left" shrinkToFit="0" vertical="bottom" wrapText="0"/>
    </xf>
    <xf borderId="33" fillId="0" fontId="10" numFmtId="0" xfId="0" applyBorder="1" applyFont="1"/>
    <xf borderId="34" fillId="0" fontId="10" numFmtId="0" xfId="0" applyBorder="1" applyFont="1"/>
    <xf borderId="35" fillId="6" fontId="17" numFmtId="0" xfId="0" applyAlignment="1" applyBorder="1" applyFont="1">
      <alignment shrinkToFit="0" vertical="bottom" wrapText="0"/>
    </xf>
    <xf borderId="36" fillId="6" fontId="18" numFmtId="0" xfId="0" applyAlignment="1" applyBorder="1" applyFont="1">
      <alignment horizontal="left" readingOrder="0" shrinkToFit="0" vertical="bottom" wrapText="0"/>
    </xf>
    <xf borderId="37" fillId="0" fontId="15" numFmtId="0" xfId="0" applyAlignment="1" applyBorder="1" applyFont="1">
      <alignment horizontal="left" shrinkToFit="0" vertical="bottom" wrapText="0"/>
    </xf>
    <xf borderId="24" fillId="0" fontId="19" numFmtId="0" xfId="0" applyAlignment="1" applyBorder="1" applyFont="1">
      <alignment horizontal="left" readingOrder="0" shrinkToFit="0" vertical="bottom" wrapText="0"/>
    </xf>
    <xf borderId="24" fillId="0" fontId="15" numFmtId="0" xfId="0" applyAlignment="1" applyBorder="1" applyFont="1">
      <alignment shrinkToFit="0" vertical="bottom" wrapText="0"/>
    </xf>
    <xf borderId="24" fillId="0" fontId="19" numFmtId="0" xfId="0" applyAlignment="1" applyBorder="1" applyFont="1">
      <alignment horizontal="center" readingOrder="0" shrinkToFit="0" vertical="bottom" wrapText="0"/>
    </xf>
    <xf borderId="24" fillId="0" fontId="15" numFmtId="0" xfId="0" applyAlignment="1" applyBorder="1" applyFont="1">
      <alignment horizontal="left" shrinkToFit="0" vertical="bottom" wrapText="0"/>
    </xf>
    <xf borderId="24" fillId="0" fontId="19" numFmtId="0" xfId="0" applyAlignment="1" applyBorder="1" applyFont="1">
      <alignment horizontal="left" shrinkToFit="0" vertical="bottom" wrapText="0"/>
    </xf>
    <xf borderId="38" fillId="0" fontId="10" numFmtId="0" xfId="0" applyBorder="1" applyFont="1"/>
    <xf borderId="24" fillId="0" fontId="19" numFmtId="164" xfId="0" applyAlignment="1" applyBorder="1" applyFont="1" applyNumberFormat="1">
      <alignment horizontal="center" readingOrder="0" shrinkToFit="0" vertical="bottom" wrapText="0"/>
    </xf>
    <xf borderId="24" fillId="0" fontId="19" numFmtId="0" xfId="0" applyAlignment="1" applyBorder="1" applyFont="1">
      <alignment horizontal="center" shrinkToFit="0" vertical="bottom" wrapText="0"/>
    </xf>
    <xf borderId="24" fillId="0" fontId="19" numFmtId="164" xfId="0" applyAlignment="1" applyBorder="1" applyFont="1" applyNumberFormat="1">
      <alignment horizontal="center" shrinkToFit="0" vertical="bottom" wrapText="0"/>
    </xf>
    <xf borderId="24" fillId="0" fontId="19" numFmtId="165" xfId="0" applyAlignment="1" applyBorder="1" applyFont="1" applyNumberFormat="1">
      <alignment horizontal="center" shrinkToFit="0" vertical="bottom" wrapText="0"/>
    </xf>
    <xf borderId="24" fillId="0" fontId="19" numFmtId="166" xfId="0" applyAlignment="1" applyBorder="1" applyFont="1" applyNumberFormat="1">
      <alignment horizontal="center" shrinkToFit="0" vertical="bottom" wrapText="0"/>
    </xf>
    <xf borderId="24" fillId="0" fontId="9" numFmtId="0" xfId="0" applyAlignment="1" applyBorder="1" applyFont="1">
      <alignment shrinkToFit="0" vertical="bottom" wrapText="0"/>
    </xf>
    <xf borderId="39" fillId="0" fontId="15" numFmtId="0" xfId="0" applyAlignment="1" applyBorder="1" applyFont="1">
      <alignment horizontal="left" shrinkToFit="0" vertical="bottom" wrapText="0"/>
    </xf>
    <xf borderId="30" fillId="0" fontId="19" numFmtId="14" xfId="0" applyAlignment="1" applyBorder="1" applyFont="1" applyNumberFormat="1">
      <alignment horizontal="center" readingOrder="0" shrinkToFit="0" vertical="bottom" wrapText="0"/>
    </xf>
    <xf borderId="30" fillId="0" fontId="15" numFmtId="0" xfId="0" applyAlignment="1" applyBorder="1" applyFont="1">
      <alignment horizontal="left" shrinkToFit="0" vertical="bottom" wrapText="0"/>
    </xf>
    <xf borderId="30" fillId="0" fontId="19" numFmtId="167" xfId="0" applyAlignment="1" applyBorder="1" applyFont="1" applyNumberFormat="1">
      <alignment horizontal="center" shrinkToFit="0" vertical="bottom" wrapText="0"/>
    </xf>
    <xf borderId="30" fillId="0" fontId="15" numFmtId="0" xfId="0" applyAlignment="1" applyBorder="1" applyFont="1">
      <alignment shrinkToFit="0" vertical="bottom" wrapText="0"/>
    </xf>
    <xf borderId="29" fillId="3" fontId="19" numFmtId="0" xfId="0" applyAlignment="1" applyBorder="1" applyFont="1">
      <alignment horizontal="center" shrinkToFit="0" vertical="bottom" wrapText="0"/>
    </xf>
    <xf borderId="35" fillId="6" fontId="17" numFmtId="0" xfId="0" applyAlignment="1" applyBorder="1" applyFont="1">
      <alignment horizontal="left" shrinkToFit="0" vertical="bottom" wrapText="0"/>
    </xf>
    <xf borderId="40" fillId="0" fontId="15" numFmtId="0" xfId="0" applyAlignment="1" applyBorder="1" applyFont="1">
      <alignment shrinkToFit="0" vertical="bottom" wrapText="0"/>
    </xf>
    <xf borderId="20" fillId="0" fontId="15" numFmtId="0" xfId="0" applyAlignment="1" applyBorder="1" applyFont="1">
      <alignment horizontal="left" readingOrder="0" shrinkToFit="0" vertical="bottom" wrapText="0"/>
    </xf>
    <xf borderId="20" fillId="0" fontId="15" numFmtId="0" xfId="0" applyAlignment="1" applyBorder="1" applyFont="1">
      <alignment horizontal="left" shrinkToFit="0" vertical="bottom" wrapText="0"/>
    </xf>
    <xf borderId="20" fillId="0" fontId="15" numFmtId="0" xfId="0" applyAlignment="1" applyBorder="1" applyFont="1">
      <alignment shrinkToFit="0" vertical="bottom" wrapText="0"/>
    </xf>
    <xf borderId="0" fillId="0" fontId="15" numFmtId="0" xfId="0" applyAlignment="1" applyFont="1">
      <alignment shrinkToFit="0" vertical="bottom" wrapText="0"/>
    </xf>
    <xf borderId="24" fillId="0" fontId="20" numFmtId="0" xfId="0" applyAlignment="1" applyBorder="1" applyFont="1">
      <alignment shrinkToFit="0" vertical="bottom" wrapText="0"/>
    </xf>
    <xf borderId="24" fillId="0" fontId="16" numFmtId="0" xfId="0" applyAlignment="1" applyBorder="1" applyFont="1">
      <alignment shrinkToFit="0" vertical="bottom" wrapText="0"/>
    </xf>
    <xf borderId="38" fillId="0" fontId="20" numFmtId="0" xfId="0" applyAlignment="1" applyBorder="1" applyFont="1">
      <alignment shrinkToFit="0" vertical="bottom" wrapText="0"/>
    </xf>
    <xf borderId="20" fillId="0" fontId="15" numFmtId="0" xfId="0" applyAlignment="1" applyBorder="1" applyFont="1">
      <alignment readingOrder="0" shrinkToFit="0" vertical="bottom" wrapText="0"/>
    </xf>
    <xf borderId="24" fillId="0" fontId="15" numFmtId="0" xfId="0" applyAlignment="1" applyBorder="1" applyFont="1">
      <alignment readingOrder="0" shrinkToFit="0" vertical="bottom" wrapText="0"/>
    </xf>
    <xf borderId="41" fillId="7" fontId="15" numFmtId="0" xfId="0" applyAlignment="1" applyBorder="1" applyFill="1" applyFont="1">
      <alignment horizontal="center" shrinkToFit="0" vertical="bottom" wrapText="0"/>
    </xf>
    <xf borderId="39" fillId="0" fontId="15" numFmtId="0" xfId="0" applyAlignment="1" applyBorder="1" applyFont="1">
      <alignment shrinkToFit="0" vertical="bottom" wrapText="0"/>
    </xf>
    <xf borderId="30" fillId="0" fontId="15" numFmtId="0" xfId="0" applyAlignment="1" applyBorder="1" applyFont="1">
      <alignment readingOrder="0" shrinkToFit="0" vertical="bottom" wrapText="0"/>
    </xf>
    <xf borderId="27" fillId="0" fontId="15" numFmtId="0" xfId="0" applyAlignment="1" applyBorder="1" applyFont="1">
      <alignment shrinkToFit="0" vertical="bottom" wrapText="0"/>
    </xf>
    <xf borderId="30" fillId="0" fontId="19" numFmtId="0" xfId="0" applyAlignment="1" applyBorder="1" applyFont="1">
      <alignment horizontal="center" shrinkToFit="0" vertical="bottom" wrapText="0"/>
    </xf>
    <xf borderId="29" fillId="7" fontId="15" numFmtId="0" xfId="0" applyAlignment="1" applyBorder="1" applyFont="1">
      <alignment horizontal="center" shrinkToFit="0" vertical="bottom" wrapText="0"/>
    </xf>
    <xf borderId="42" fillId="6" fontId="17" numFmtId="0" xfId="0" applyAlignment="1" applyBorder="1" applyFont="1">
      <alignment horizontal="left" shrinkToFit="0" vertical="bottom" wrapText="0"/>
    </xf>
    <xf borderId="43" fillId="0" fontId="10" numFmtId="0" xfId="0" applyBorder="1" applyFont="1"/>
    <xf borderId="44" fillId="0" fontId="20" numFmtId="0" xfId="0" applyAlignment="1" applyBorder="1" applyFont="1">
      <alignment horizontal="left" shrinkToFit="0" vertical="bottom" wrapText="0"/>
    </xf>
    <xf borderId="45" fillId="0" fontId="10" numFmtId="0" xfId="0" applyBorder="1" applyFont="1"/>
    <xf borderId="30" fillId="0" fontId="19" numFmtId="0" xfId="0" applyAlignment="1" applyBorder="1" applyFont="1">
      <alignment horizontal="center" readingOrder="0" shrinkToFit="0" vertical="bottom" wrapText="0"/>
    </xf>
    <xf borderId="37" fillId="0" fontId="15" numFmtId="0" xfId="0" applyAlignment="1" applyBorder="1" applyFont="1">
      <alignment shrinkToFit="0" vertical="bottom" wrapText="0"/>
    </xf>
    <xf borderId="46" fillId="0" fontId="19" numFmtId="0" xfId="0" applyAlignment="1" applyBorder="1" applyFont="1">
      <alignment shrinkToFit="0" vertical="bottom" wrapText="0"/>
    </xf>
    <xf borderId="41" fillId="3" fontId="15" numFmtId="0" xfId="0" applyAlignment="1" applyBorder="1" applyFont="1">
      <alignment shrinkToFit="0" vertical="bottom" wrapText="0"/>
    </xf>
    <xf borderId="47" fillId="3" fontId="19" numFmtId="0" xfId="0" applyAlignment="1" applyBorder="1" applyFont="1">
      <alignment shrinkToFit="0" vertical="bottom" wrapText="0"/>
    </xf>
    <xf borderId="46" fillId="0" fontId="15" numFmtId="0" xfId="0" applyAlignment="1" applyBorder="1" applyFont="1">
      <alignment shrinkToFit="0" vertical="bottom" wrapText="0"/>
    </xf>
    <xf borderId="25" fillId="0" fontId="15" numFmtId="0" xfId="0" applyAlignment="1" applyBorder="1" applyFont="1">
      <alignment shrinkToFit="0" vertical="bottom" wrapText="0"/>
    </xf>
    <xf borderId="46" fillId="0" fontId="19" numFmtId="0" xfId="0" applyAlignment="1" applyBorder="1" applyFont="1">
      <alignment horizontal="center" shrinkToFit="0" vertical="bottom" wrapText="0"/>
    </xf>
    <xf borderId="24" fillId="0" fontId="15" numFmtId="0" xfId="0" applyAlignment="1" applyBorder="1" applyFont="1">
      <alignment horizontal="right" shrinkToFit="0" vertical="bottom" wrapText="0"/>
    </xf>
    <xf borderId="24" fillId="0" fontId="20" numFmtId="0" xfId="0" applyAlignment="1" applyBorder="1" applyFont="1">
      <alignment horizontal="left" shrinkToFit="0" vertical="bottom" wrapText="0"/>
    </xf>
    <xf borderId="41" fillId="3" fontId="20" numFmtId="0" xfId="0" applyAlignment="1" applyBorder="1" applyFont="1">
      <alignment horizontal="left" shrinkToFit="0" vertical="bottom" wrapText="0"/>
    </xf>
    <xf borderId="40" fillId="0" fontId="15" numFmtId="0" xfId="0" applyAlignment="1" applyBorder="1" applyFont="1">
      <alignment horizontal="left" shrinkToFit="0" vertical="bottom" wrapText="0"/>
    </xf>
    <xf borderId="30" fillId="0" fontId="19" numFmtId="0" xfId="0" applyAlignment="1" applyBorder="1" applyFont="1">
      <alignment shrinkToFit="0" vertical="bottom" wrapText="0"/>
    </xf>
    <xf borderId="35" fillId="3" fontId="20" numFmtId="0" xfId="0" applyAlignment="1" applyBorder="1" applyFont="1">
      <alignment horizontal="left" shrinkToFit="0" vertical="bottom" wrapText="0"/>
    </xf>
    <xf borderId="48" fillId="3" fontId="15" numFmtId="0" xfId="0" applyAlignment="1" applyBorder="1" applyFont="1">
      <alignment shrinkToFit="0" vertical="bottom" wrapText="0"/>
    </xf>
    <xf borderId="49" fillId="3" fontId="15" numFmtId="0" xfId="0" applyAlignment="1" applyBorder="1" applyFont="1">
      <alignment shrinkToFit="0" vertical="bottom" wrapText="0"/>
    </xf>
    <xf borderId="49" fillId="3" fontId="15" numFmtId="0" xfId="0" applyAlignment="1" applyBorder="1" applyFont="1">
      <alignment horizontal="center" shrinkToFit="0" vertical="bottom" wrapText="0"/>
    </xf>
    <xf borderId="50" fillId="3" fontId="15" numFmtId="0" xfId="0" applyAlignment="1" applyBorder="1" applyFont="1">
      <alignment shrinkToFit="0" vertical="bottom" wrapText="0"/>
    </xf>
    <xf borderId="21" fillId="0" fontId="15" numFmtId="0" xfId="0" applyAlignment="1" applyBorder="1" applyFont="1">
      <alignment horizontal="center" shrinkToFit="0" vertical="bottom" wrapText="0"/>
    </xf>
    <xf borderId="20" fillId="0" fontId="19" numFmtId="0" xfId="0" applyAlignment="1" applyBorder="1" applyFont="1">
      <alignment horizontal="center" shrinkToFit="0" vertical="bottom" wrapText="0"/>
    </xf>
    <xf borderId="51" fillId="0" fontId="15" numFmtId="0" xfId="0" applyAlignment="1" applyBorder="1" applyFont="1">
      <alignment horizontal="center" shrinkToFit="0" vertical="bottom" wrapText="0"/>
    </xf>
    <xf borderId="52" fillId="3" fontId="15" numFmtId="0" xfId="0" applyAlignment="1" applyBorder="1" applyFont="1">
      <alignment shrinkToFit="0" vertical="bottom" wrapText="0"/>
    </xf>
    <xf borderId="53" fillId="0" fontId="10" numFmtId="0" xfId="0" applyBorder="1" applyFont="1"/>
    <xf borderId="25" fillId="0" fontId="15" numFmtId="0" xfId="0" applyAlignment="1" applyBorder="1" applyFont="1">
      <alignment horizontal="center" shrinkToFit="0" vertical="bottom" wrapText="0"/>
    </xf>
    <xf borderId="49" fillId="7" fontId="15" numFmtId="0" xfId="0" applyAlignment="1" applyBorder="1" applyFont="1">
      <alignment shrinkToFit="0" vertical="bottom" wrapText="0"/>
    </xf>
    <xf borderId="54" fillId="7" fontId="15" numFmtId="0" xfId="0" applyAlignment="1" applyBorder="1" applyFont="1">
      <alignment shrinkToFit="0" vertical="bottom" wrapText="0"/>
    </xf>
    <xf borderId="55" fillId="3" fontId="15" numFmtId="0" xfId="0" applyAlignment="1" applyBorder="1" applyFont="1">
      <alignment shrinkToFit="0" vertical="bottom" wrapText="0"/>
    </xf>
    <xf borderId="56" fillId="3" fontId="15" numFmtId="0" xfId="0" applyAlignment="1" applyBorder="1" applyFont="1">
      <alignment shrinkToFit="0" vertical="bottom" wrapText="0"/>
    </xf>
    <xf borderId="56" fillId="3" fontId="15" numFmtId="0" xfId="0" applyAlignment="1" applyBorder="1" applyFont="1">
      <alignment horizontal="center" shrinkToFit="0" vertical="bottom" wrapText="0"/>
    </xf>
    <xf borderId="56" fillId="7" fontId="15" numFmtId="0" xfId="0" applyAlignment="1" applyBorder="1" applyFont="1">
      <alignment shrinkToFit="0" vertical="bottom" wrapText="0"/>
    </xf>
    <xf borderId="57" fillId="7" fontId="15" numFmtId="0" xfId="0" applyAlignment="1" applyBorder="1" applyFont="1">
      <alignment shrinkToFit="0" vertical="bottom" wrapText="0"/>
    </xf>
    <xf borderId="37" fillId="3" fontId="15" numFmtId="0" xfId="0" applyAlignment="1" applyBorder="1" applyFont="1">
      <alignment horizontal="left" shrinkToFit="0" vertical="bottom" wrapText="0"/>
    </xf>
    <xf borderId="41" fillId="3" fontId="19" numFmtId="0" xfId="0" applyAlignment="1" applyBorder="1" applyFont="1">
      <alignment horizontal="center" shrinkToFit="0" vertical="bottom" wrapText="0"/>
    </xf>
    <xf borderId="58" fillId="3" fontId="15" numFmtId="0" xfId="0" applyAlignment="1" applyBorder="1" applyFont="1">
      <alignment horizontal="center" shrinkToFit="0" vertical="bottom" wrapText="0"/>
    </xf>
    <xf borderId="41" fillId="3" fontId="15" numFmtId="0" xfId="0" applyAlignment="1" applyBorder="1" applyFont="1">
      <alignment horizontal="left" shrinkToFit="0" vertical="bottom" wrapText="0"/>
    </xf>
    <xf borderId="39" fillId="3" fontId="15" numFmtId="0" xfId="0" applyAlignment="1" applyBorder="1" applyFont="1">
      <alignment horizontal="left" shrinkToFit="0" vertical="bottom" wrapText="0"/>
    </xf>
    <xf borderId="29" fillId="3" fontId="15" numFmtId="0" xfId="0" applyAlignment="1" applyBorder="1" applyFont="1">
      <alignment horizontal="left" shrinkToFit="0" vertical="bottom" wrapText="0"/>
    </xf>
    <xf borderId="59" fillId="0" fontId="15" numFmtId="0" xfId="0" applyAlignment="1" applyBorder="1" applyFont="1">
      <alignment horizontal="left" shrinkToFit="0" vertical="bottom" wrapText="0"/>
    </xf>
    <xf borderId="24" fillId="0" fontId="15" numFmtId="9" xfId="0" applyAlignment="1" applyBorder="1" applyFont="1" applyNumberFormat="1">
      <alignment horizontal="left" shrinkToFit="0" vertical="bottom" wrapText="0"/>
    </xf>
    <xf borderId="0" fillId="0" fontId="15" numFmtId="0" xfId="0" applyAlignment="1" applyFont="1">
      <alignment horizontal="left" readingOrder="0" shrinkToFit="0" vertical="bottom" wrapText="0"/>
    </xf>
    <xf borderId="24" fillId="0" fontId="15" numFmtId="0" xfId="0" applyAlignment="1" applyBorder="1" applyFont="1">
      <alignment horizontal="center" shrinkToFit="0" vertical="bottom" wrapText="0"/>
    </xf>
    <xf borderId="60" fillId="0" fontId="15" numFmtId="0" xfId="0" applyAlignment="1" applyBorder="1" applyFont="1">
      <alignment horizontal="center" shrinkToFit="1" textRotation="255" vertical="center" wrapText="0"/>
    </xf>
    <xf borderId="46" fillId="0" fontId="15" numFmtId="0" xfId="0" applyAlignment="1" applyBorder="1" applyFont="1">
      <alignment horizontal="left" shrinkToFit="0" vertical="bottom" wrapText="0"/>
    </xf>
    <xf borderId="46" fillId="0" fontId="19" numFmtId="0" xfId="0" applyAlignment="1" applyBorder="1" applyFont="1">
      <alignment horizontal="center" readingOrder="0" shrinkToFit="0" vertical="bottom" wrapText="0"/>
    </xf>
    <xf borderId="51" fillId="7" fontId="15" numFmtId="0" xfId="0" applyAlignment="1" applyBorder="1" applyFont="1">
      <alignment horizontal="center" shrinkToFit="1" vertical="center" wrapText="0"/>
    </xf>
    <xf borderId="61" fillId="0" fontId="10" numFmtId="0" xfId="0" applyBorder="1" applyFont="1"/>
    <xf borderId="62" fillId="0" fontId="10" numFmtId="0" xfId="0" applyBorder="1" applyFont="1"/>
    <xf borderId="63" fillId="0" fontId="10" numFmtId="0" xfId="0" applyBorder="1" applyFont="1"/>
    <xf borderId="52" fillId="3" fontId="15" numFmtId="0" xfId="0" applyAlignment="1" applyBorder="1" applyFont="1">
      <alignment horizontal="left" shrinkToFit="0" vertical="bottom" wrapText="0"/>
    </xf>
    <xf borderId="64" fillId="0" fontId="10" numFmtId="0" xfId="0" applyBorder="1" applyFont="1"/>
    <xf borderId="49" fillId="3" fontId="15" numFmtId="0" xfId="0" applyAlignment="1" applyBorder="1" applyFont="1">
      <alignment horizontal="left" shrinkToFit="0" vertical="bottom" wrapText="0"/>
    </xf>
    <xf borderId="51" fillId="0" fontId="15" numFmtId="0" xfId="0" applyAlignment="1" applyBorder="1" applyFont="1">
      <alignment horizontal="left" shrinkToFit="0" vertical="bottom" wrapText="0"/>
    </xf>
    <xf borderId="52" fillId="3" fontId="19" numFmtId="0" xfId="0" applyAlignment="1" applyBorder="1" applyFont="1">
      <alignment horizontal="center" readingOrder="0" shrinkToFit="0" vertical="bottom" wrapText="0"/>
    </xf>
    <xf borderId="65" fillId="0" fontId="10" numFmtId="0" xfId="0" applyBorder="1" applyFont="1"/>
    <xf borderId="59" fillId="0" fontId="10" numFmtId="0" xfId="0" applyBorder="1" applyFont="1"/>
    <xf borderId="66" fillId="0" fontId="10" numFmtId="0" xfId="0" applyBorder="1" applyFont="1"/>
    <xf borderId="21" fillId="0" fontId="15" numFmtId="0" xfId="0" applyAlignment="1" applyBorder="1" applyFont="1">
      <alignment shrinkToFit="0" vertical="bottom" wrapText="0"/>
    </xf>
    <xf borderId="20" fillId="0" fontId="20" numFmtId="0" xfId="0" applyAlignment="1" applyBorder="1" applyFont="1">
      <alignment horizontal="left" shrinkToFit="0" vertical="bottom" wrapText="0"/>
    </xf>
    <xf borderId="22" fillId="0" fontId="15" numFmtId="0" xfId="0" applyAlignment="1" applyBorder="1" applyFont="1">
      <alignment shrinkToFit="0" vertical="bottom" wrapText="0"/>
    </xf>
    <xf borderId="24" fillId="0" fontId="19" numFmtId="1" xfId="0" applyAlignment="1" applyBorder="1" applyFont="1" applyNumberFormat="1">
      <alignment horizontal="center" readingOrder="0" shrinkToFit="0" vertical="bottom" wrapText="0"/>
    </xf>
    <xf borderId="24" fillId="0" fontId="15" numFmtId="14" xfId="0" applyAlignment="1" applyBorder="1" applyFont="1" applyNumberFormat="1">
      <alignment horizontal="center" shrinkToFit="0" vertical="bottom" wrapText="0"/>
    </xf>
    <xf borderId="67" fillId="7" fontId="15" numFmtId="0" xfId="0" applyAlignment="1" applyBorder="1" applyFont="1">
      <alignment shrinkToFit="0" vertical="bottom" wrapText="0"/>
    </xf>
    <xf borderId="68" fillId="0" fontId="10" numFmtId="0" xfId="0" applyBorder="1" applyFont="1"/>
    <xf borderId="69" fillId="0" fontId="10" numFmtId="0" xfId="0" applyBorder="1" applyFont="1"/>
    <xf borderId="70" fillId="3" fontId="15" numFmtId="0" xfId="0" applyAlignment="1" applyBorder="1" applyFont="1">
      <alignment horizontal="left" shrinkToFit="0" vertical="bottom" wrapText="0"/>
    </xf>
    <xf borderId="71" fillId="3" fontId="15" numFmtId="0" xfId="0" applyAlignment="1" applyBorder="1" applyFont="1">
      <alignment shrinkToFit="0" vertical="bottom" wrapText="0"/>
    </xf>
    <xf borderId="72" fillId="3" fontId="15" numFmtId="0" xfId="0" applyAlignment="1" applyBorder="1" applyFont="1">
      <alignment horizontal="left" shrinkToFit="0" vertical="bottom" wrapText="0"/>
    </xf>
    <xf borderId="72" fillId="3" fontId="19" numFmtId="0" xfId="0" applyAlignment="1" applyBorder="1" applyFont="1">
      <alignment horizontal="left" shrinkToFit="0" vertical="bottom" wrapText="0"/>
    </xf>
    <xf borderId="73" fillId="0" fontId="10" numFmtId="0" xfId="0" applyBorder="1" applyFont="1"/>
    <xf borderId="74" fillId="3" fontId="15" numFmtId="0" xfId="0" applyAlignment="1" applyBorder="1" applyFont="1">
      <alignment shrinkToFit="0" vertical="bottom" wrapText="0"/>
    </xf>
    <xf borderId="58" fillId="3" fontId="15" numFmtId="0" xfId="0" applyAlignment="1" applyBorder="1" applyFont="1">
      <alignment shrinkToFit="0" vertical="bottom" wrapText="0"/>
    </xf>
    <xf borderId="54" fillId="3" fontId="15" numFmtId="0" xfId="0" applyAlignment="1" applyBorder="1" applyFont="1">
      <alignment shrinkToFit="0" vertical="bottom" wrapText="0"/>
    </xf>
    <xf borderId="75" fillId="3" fontId="19" numFmtId="0" xfId="0" applyAlignment="1" applyBorder="1" applyFont="1">
      <alignment horizontal="left" shrinkToFit="0" vertical="top" wrapText="1"/>
    </xf>
    <xf borderId="76" fillId="0" fontId="10" numFmtId="0" xfId="0" applyBorder="1" applyFont="1"/>
    <xf borderId="77" fillId="0" fontId="10" numFmtId="0" xfId="0" applyBorder="1" applyFont="1"/>
    <xf borderId="78" fillId="3" fontId="19" numFmtId="0" xfId="0" applyAlignment="1" applyBorder="1" applyFont="1">
      <alignment horizontal="left" shrinkToFit="0" vertical="top" wrapText="1"/>
    </xf>
    <xf borderId="79" fillId="0" fontId="10" numFmtId="0" xfId="0" applyBorder="1" applyFont="1"/>
    <xf borderId="80" fillId="0" fontId="10" numFmtId="0" xfId="0" applyBorder="1" applyFont="1"/>
    <xf borderId="81" fillId="0" fontId="10" numFmtId="0" xfId="0" applyBorder="1" applyFont="1"/>
    <xf borderId="82" fillId="3" fontId="15" numFmtId="0" xfId="0" applyAlignment="1" applyBorder="1" applyFont="1">
      <alignment horizontal="left" shrinkToFit="0" vertical="bottom" wrapText="0"/>
    </xf>
    <xf borderId="83" fillId="0" fontId="10" numFmtId="0" xfId="0" applyBorder="1" applyFont="1"/>
    <xf borderId="84" fillId="3" fontId="20" numFmtId="0" xfId="0" applyAlignment="1" applyBorder="1" applyFont="1">
      <alignment shrinkToFit="0" vertical="bottom" wrapText="0"/>
    </xf>
    <xf borderId="84" fillId="3" fontId="15" numFmtId="0" xfId="0" applyAlignment="1" applyBorder="1" applyFont="1">
      <alignment shrinkToFit="0" vertical="bottom" wrapText="0"/>
    </xf>
    <xf borderId="84" fillId="3" fontId="15" numFmtId="0" xfId="0" applyAlignment="1" applyBorder="1" applyFont="1">
      <alignment readingOrder="0" shrinkToFit="0" vertical="bottom" wrapText="0"/>
    </xf>
    <xf borderId="85" fillId="3" fontId="20" numFmtId="0" xfId="0" applyAlignment="1" applyBorder="1" applyFont="1">
      <alignment horizontal="center" shrinkToFit="0" vertical="bottom" wrapText="0"/>
    </xf>
    <xf borderId="86" fillId="0" fontId="10" numFmtId="0" xfId="0" applyBorder="1" applyFont="1"/>
    <xf borderId="75" fillId="3" fontId="19" numFmtId="0" xfId="0" applyAlignment="1" applyBorder="1" applyFont="1">
      <alignment horizontal="center" shrinkToFit="0" vertical="top" wrapText="1"/>
    </xf>
    <xf borderId="87" fillId="0" fontId="10" numFmtId="0" xfId="0" applyBorder="1" applyFont="1"/>
    <xf borderId="24" fillId="0" fontId="15" numFmtId="0" xfId="0" applyAlignment="1" applyBorder="1" applyFont="1">
      <alignment horizontal="center" readingOrder="0" shrinkToFit="0" vertical="bottom" wrapText="0"/>
    </xf>
    <xf borderId="24" fillId="0" fontId="15" numFmtId="0" xfId="0" applyAlignment="1" applyBorder="1" applyFont="1">
      <alignment horizontal="left" readingOrder="0" shrinkToFit="0" vertical="bottom" wrapText="0"/>
    </xf>
    <xf borderId="38" fillId="0" fontId="15" numFmtId="0" xfId="0" applyAlignment="1" applyBorder="1" applyFont="1">
      <alignment horizontal="left" shrinkToFit="0" vertical="bottom" wrapText="0"/>
    </xf>
    <xf borderId="7" fillId="0" fontId="15" numFmtId="0" xfId="0" applyAlignment="1" applyBorder="1" applyFont="1">
      <alignment shrinkToFit="0" vertical="bottom" wrapText="0"/>
    </xf>
    <xf borderId="0" fillId="0" fontId="15" numFmtId="0" xfId="0" applyAlignment="1" applyFont="1">
      <alignment horizontal="left" shrinkToFit="0" vertical="bottom" wrapText="0"/>
    </xf>
    <xf borderId="30" fillId="0" fontId="15" numFmtId="0" xfId="0" applyAlignment="1" applyBorder="1" applyFont="1">
      <alignment horizontal="center" readingOrder="0" shrinkToFit="0" vertical="bottom" wrapText="0"/>
    </xf>
    <xf borderId="88" fillId="0" fontId="10" numFmtId="0" xfId="0" applyBorder="1" applyFont="1"/>
    <xf borderId="22" fillId="0" fontId="15" numFmtId="0" xfId="0" applyAlignment="1" applyBorder="1" applyFont="1">
      <alignment horizontal="left" shrinkToFit="0" vertical="bottom" wrapText="0"/>
    </xf>
    <xf borderId="0" fillId="0" fontId="9" numFmtId="0" xfId="0" applyAlignment="1" applyFont="1">
      <alignment horizontal="left" shrinkToFit="0" vertical="bottom" wrapText="0"/>
    </xf>
    <xf borderId="0" fillId="0" fontId="9" numFmtId="0" xfId="0" applyAlignment="1" applyFont="1">
      <alignment horizontal="right" shrinkToFit="0" vertical="bottom" wrapText="0"/>
    </xf>
    <xf borderId="0" fillId="0" fontId="9" numFmtId="2" xfId="0" applyAlignment="1" applyFont="1" applyNumberFormat="1">
      <alignment horizontal="right" shrinkToFit="0" vertical="bottom" wrapText="0"/>
    </xf>
    <xf borderId="32" fillId="6" fontId="21" numFmtId="0" xfId="0" applyAlignment="1" applyBorder="1" applyFont="1">
      <alignment horizontal="center" shrinkToFit="0" vertical="bottom" wrapText="0"/>
    </xf>
    <xf borderId="7" fillId="0" fontId="20" numFmtId="0" xfId="0" applyAlignment="1" applyBorder="1" applyFont="1">
      <alignment horizontal="center" shrinkToFit="0" vertical="bottom" wrapText="0"/>
    </xf>
    <xf borderId="0" fillId="0" fontId="15" numFmtId="0" xfId="0" applyAlignment="1" applyFont="1">
      <alignment horizontal="center" shrinkToFit="0" vertical="bottom" wrapText="0"/>
    </xf>
    <xf borderId="0" fillId="0" fontId="16" numFmtId="0" xfId="0" applyAlignment="1" applyFont="1">
      <alignment horizontal="center" shrinkToFit="0" vertical="bottom" wrapText="0"/>
    </xf>
    <xf borderId="0" fillId="0" fontId="16" numFmtId="14" xfId="0" applyAlignment="1" applyFont="1" applyNumberFormat="1">
      <alignment horizontal="center" readingOrder="0" shrinkToFit="0" vertical="bottom" wrapText="0"/>
    </xf>
    <xf borderId="0" fillId="0" fontId="20" numFmtId="0" xfId="0" applyAlignment="1" applyFont="1">
      <alignment horizontal="center" shrinkToFit="0" vertical="bottom" wrapText="0"/>
    </xf>
    <xf borderId="89" fillId="6" fontId="9" numFmtId="0" xfId="0" applyAlignment="1" applyBorder="1" applyFont="1">
      <alignment horizontal="left" shrinkToFit="0" vertical="bottom" wrapText="0"/>
    </xf>
    <xf borderId="90" fillId="0" fontId="10" numFmtId="0" xfId="0" applyBorder="1" applyFont="1"/>
    <xf borderId="91" fillId="0" fontId="10" numFmtId="0" xfId="0" applyBorder="1" applyFont="1"/>
    <xf borderId="0" fillId="0" fontId="9" numFmtId="0" xfId="0" applyAlignment="1" applyFont="1">
      <alignment horizontal="center" shrinkToFit="0" vertical="bottom" wrapText="0"/>
    </xf>
    <xf borderId="92" fillId="0" fontId="22" numFmtId="0" xfId="0" applyAlignment="1" applyBorder="1" applyFont="1">
      <alignment horizontal="left" readingOrder="0" shrinkToFit="0" vertical="bottom" wrapText="0"/>
    </xf>
    <xf borderId="0" fillId="0" fontId="23" numFmtId="0" xfId="0" applyAlignment="1" applyFont="1">
      <alignment horizontal="left" readingOrder="0" shrinkToFit="0" vertical="bottom" wrapText="0"/>
    </xf>
    <xf borderId="0" fillId="0" fontId="22" numFmtId="0" xfId="0" applyAlignment="1" applyFont="1">
      <alignment readingOrder="0" shrinkToFit="0" vertical="bottom" wrapText="0"/>
    </xf>
    <xf borderId="0" fillId="0" fontId="23" numFmtId="0" xfId="0" applyAlignment="1" applyFont="1">
      <alignment horizontal="center" readingOrder="0" shrinkToFit="0" vertical="bottom" wrapText="0"/>
    </xf>
    <xf borderId="0" fillId="0" fontId="22" numFmtId="0" xfId="0" applyAlignment="1" applyFont="1">
      <alignment horizontal="left" readingOrder="0" shrinkToFit="0" vertical="bottom" wrapText="0"/>
    </xf>
    <xf borderId="93" fillId="0" fontId="10" numFmtId="0" xfId="0" applyBorder="1" applyFont="1"/>
    <xf borderId="0" fillId="0" fontId="23" numFmtId="165" xfId="0" applyAlignment="1" applyFont="1" applyNumberFormat="1">
      <alignment horizontal="center" shrinkToFit="0" vertical="bottom" wrapText="0"/>
    </xf>
    <xf borderId="94" fillId="0" fontId="22" numFmtId="0" xfId="0" applyAlignment="1" applyBorder="1" applyFont="1">
      <alignment horizontal="left" readingOrder="0" shrinkToFit="0" vertical="bottom" wrapText="0"/>
    </xf>
    <xf borderId="27" fillId="0" fontId="23" numFmtId="168" xfId="0" applyAlignment="1" applyBorder="1" applyFont="1" applyNumberFormat="1">
      <alignment horizontal="center" readingOrder="0" shrinkToFit="0" vertical="bottom" wrapText="0"/>
    </xf>
    <xf borderId="27" fillId="0" fontId="22" numFmtId="0" xfId="0" applyAlignment="1" applyBorder="1" applyFont="1">
      <alignment horizontal="left" readingOrder="0" shrinkToFit="0" vertical="bottom" wrapText="0"/>
    </xf>
    <xf borderId="27" fillId="0" fontId="22" numFmtId="0" xfId="0" applyAlignment="1" applyBorder="1" applyFont="1">
      <alignment readingOrder="0" shrinkToFit="0" vertical="bottom" wrapText="0"/>
    </xf>
    <xf borderId="27" fillId="8" fontId="24" numFmtId="0" xfId="0" applyAlignment="1" applyBorder="1" applyFill="1" applyFont="1">
      <alignment horizontal="center" readingOrder="0" shrinkToFit="0" vertical="bottom" wrapText="0"/>
    </xf>
    <xf borderId="24" fillId="0" fontId="16" numFmtId="0" xfId="0" applyAlignment="1" applyBorder="1" applyFont="1">
      <alignment readingOrder="0" shrinkToFit="0" vertical="bottom" wrapText="0"/>
    </xf>
    <xf borderId="38" fillId="0" fontId="20" numFmtId="0" xfId="0" applyAlignment="1" applyBorder="1" applyFont="1">
      <alignment readingOrder="0" shrinkToFit="0" vertical="bottom" wrapText="0"/>
    </xf>
    <xf borderId="30" fillId="0" fontId="15" numFmtId="0" xfId="0" applyAlignment="1" applyBorder="1" applyFont="1">
      <alignment horizontal="left" readingOrder="0" shrinkToFit="0" vertical="bottom" wrapText="0"/>
    </xf>
    <xf borderId="20" fillId="0" fontId="19" numFmtId="0" xfId="0" applyAlignment="1" applyBorder="1" applyFont="1">
      <alignment horizontal="center" readingOrder="0" shrinkToFit="0" vertical="bottom" wrapText="0"/>
    </xf>
    <xf borderId="49" fillId="3" fontId="15" numFmtId="0" xfId="0" applyAlignment="1" applyBorder="1" applyFont="1">
      <alignment readingOrder="0" shrinkToFit="0" vertical="bottom" wrapText="0"/>
    </xf>
    <xf borderId="72" fillId="3" fontId="19" numFmtId="0" xfId="0" applyAlignment="1" applyBorder="1" applyFont="1">
      <alignment horizontal="left" readingOrder="0" shrinkToFit="0" vertical="bottom" wrapText="0"/>
    </xf>
    <xf borderId="58" fillId="3" fontId="15" numFmtId="0" xfId="0" applyAlignment="1" applyBorder="1" applyFont="1">
      <alignment readingOrder="0" shrinkToFit="0" vertical="bottom" wrapText="0"/>
    </xf>
    <xf borderId="92" fillId="8" fontId="23" numFmtId="0" xfId="0" applyAlignment="1" applyBorder="1" applyFont="1">
      <alignment horizontal="center" readingOrder="0" shrinkToFit="0" vertical="top" wrapText="1"/>
    </xf>
    <xf borderId="92" fillId="0" fontId="10" numFmtId="0" xfId="0" applyBorder="1" applyFont="1"/>
    <xf borderId="75" fillId="3" fontId="19" numFmtId="0" xfId="0" applyAlignment="1" applyBorder="1" applyFont="1">
      <alignment horizontal="left" readingOrder="0" shrinkToFit="0" vertical="top" wrapText="1"/>
    </xf>
    <xf borderId="24" fillId="0" fontId="19" numFmtId="166" xfId="0" applyAlignment="1" applyBorder="1" applyFont="1" applyNumberFormat="1">
      <alignment horizontal="center" readingOrder="0" shrinkToFit="0" vertical="bottom" wrapText="0"/>
    </xf>
    <xf borderId="30" fillId="0" fontId="19" numFmtId="167" xfId="0" applyAlignment="1" applyBorder="1" applyFont="1" applyNumberFormat="1">
      <alignment horizontal="center" readingOrder="0" shrinkToFit="0" vertical="bottom" wrapText="0"/>
    </xf>
    <xf borderId="20" fillId="0" fontId="15" numFmtId="0" xfId="0" applyAlignment="1" applyBorder="1" applyFont="1">
      <alignment horizontal="center" readingOrder="0" shrinkToFit="0" vertical="bottom" wrapText="0"/>
    </xf>
    <xf borderId="0" fillId="0" fontId="15" numFmtId="0" xfId="0" applyAlignment="1" applyFont="1">
      <alignment horizontal="center" readingOrder="0" shrinkToFit="0" vertical="bottom" wrapText="0"/>
    </xf>
    <xf borderId="20" fillId="0" fontId="15" numFmtId="0" xfId="0" applyAlignment="1" applyBorder="1" applyFont="1">
      <alignment horizontal="center" shrinkToFit="0" vertical="bottom" wrapText="0"/>
    </xf>
    <xf borderId="30" fillId="0" fontId="15" numFmtId="0" xfId="0" applyAlignment="1" applyBorder="1" applyFont="1">
      <alignment horizontal="center" shrinkToFit="0" vertical="bottom" wrapText="0"/>
    </xf>
    <xf borderId="46" fillId="0" fontId="19" numFmtId="0" xfId="0" applyAlignment="1" applyBorder="1" applyFont="1">
      <alignment readingOrder="0" shrinkToFit="0" vertical="bottom" wrapText="0"/>
    </xf>
    <xf borderId="47" fillId="3" fontId="19" numFmtId="0" xfId="0" applyAlignment="1" applyBorder="1" applyFont="1">
      <alignment readingOrder="0" shrinkToFit="0" vertical="bottom" wrapText="0"/>
    </xf>
    <xf borderId="30" fillId="0" fontId="19" numFmtId="0" xfId="0" applyAlignment="1" applyBorder="1" applyFont="1">
      <alignment readingOrder="0" shrinkToFit="0" vertical="bottom" wrapText="0"/>
    </xf>
    <xf borderId="21" fillId="0" fontId="15" numFmtId="0" xfId="0" applyAlignment="1" applyBorder="1" applyFont="1">
      <alignment horizontal="center" readingOrder="0" shrinkToFit="0" vertical="bottom" wrapText="0"/>
    </xf>
    <xf borderId="25" fillId="0" fontId="15" numFmtId="0" xfId="0" applyAlignment="1" applyBorder="1" applyFont="1">
      <alignment horizontal="center" readingOrder="0" shrinkToFit="0" vertical="bottom" wrapText="0"/>
    </xf>
    <xf borderId="41" fillId="3" fontId="19" numFmtId="0" xfId="0" applyAlignment="1" applyBorder="1" applyFont="1">
      <alignment horizontal="center" readingOrder="0" shrinkToFit="0" vertical="bottom" wrapText="0"/>
    </xf>
    <xf borderId="29" fillId="3" fontId="19" numFmtId="0" xfId="0" applyAlignment="1" applyBorder="1" applyFont="1">
      <alignment horizontal="center" readingOrder="0" shrinkToFit="0" vertical="bottom" wrapText="0"/>
    </xf>
    <xf borderId="49" fillId="3" fontId="15" numFmtId="0" xfId="0" applyAlignment="1" applyBorder="1" applyFont="1">
      <alignment horizontal="center" readingOrder="0" shrinkToFit="0" vertical="bottom" wrapText="0"/>
    </xf>
    <xf borderId="84" fillId="3" fontId="15" numFmtId="0" xfId="0" applyAlignment="1" applyBorder="1" applyFont="1">
      <alignment horizontal="center" readingOrder="0" shrinkToFit="0" vertical="bottom" wrapText="0"/>
    </xf>
    <xf borderId="0" fillId="0" fontId="16" numFmtId="169" xfId="0" applyAlignment="1" applyFont="1" applyNumberFormat="1">
      <alignment horizontal="center" readingOrder="0" shrinkToFit="0" vertical="bottom" wrapText="0"/>
    </xf>
    <xf borderId="35" fillId="6" fontId="14" numFmtId="0" xfId="0" applyAlignment="1" applyBorder="1" applyFont="1">
      <alignment shrinkToFit="0" vertical="bottom" wrapText="0"/>
    </xf>
    <xf borderId="36" fillId="6" fontId="25" numFmtId="0" xfId="0" applyAlignment="1" applyBorder="1" applyFont="1">
      <alignment horizontal="left" readingOrder="0" shrinkToFit="0" vertical="bottom" wrapText="0"/>
    </xf>
    <xf borderId="37" fillId="0" fontId="13" numFmtId="0" xfId="0" applyAlignment="1" applyBorder="1" applyFont="1">
      <alignment horizontal="left" shrinkToFit="0" vertical="bottom" wrapText="0"/>
    </xf>
    <xf borderId="24" fillId="0" fontId="13" numFmtId="0" xfId="0" applyAlignment="1" applyBorder="1" applyFont="1">
      <alignment horizontal="left" readingOrder="0" shrinkToFit="0" vertical="bottom" wrapText="0"/>
    </xf>
    <xf borderId="24" fillId="0" fontId="13" numFmtId="0" xfId="0" applyAlignment="1" applyBorder="1" applyFont="1">
      <alignment shrinkToFit="0" vertical="bottom" wrapText="0"/>
    </xf>
    <xf borderId="24" fillId="0" fontId="13" numFmtId="0" xfId="0" applyAlignment="1" applyBorder="1" applyFont="1">
      <alignment horizontal="center" readingOrder="0" shrinkToFit="0" vertical="bottom" wrapText="0"/>
    </xf>
    <xf borderId="24" fillId="0" fontId="13" numFmtId="0" xfId="0" applyAlignment="1" applyBorder="1" applyFont="1">
      <alignment horizontal="left" shrinkToFit="0" vertical="bottom" wrapText="0"/>
    </xf>
    <xf borderId="24" fillId="0" fontId="13" numFmtId="164" xfId="0" applyAlignment="1" applyBorder="1" applyFont="1" applyNumberFormat="1">
      <alignment horizontal="center" readingOrder="0" shrinkToFit="0" vertical="bottom" wrapText="0"/>
    </xf>
    <xf borderId="24" fillId="0" fontId="13" numFmtId="164" xfId="0" applyAlignment="1" applyBorder="1" applyFont="1" applyNumberFormat="1">
      <alignment horizontal="center" shrinkToFit="0" vertical="bottom" wrapText="0"/>
    </xf>
    <xf borderId="24" fillId="0" fontId="13" numFmtId="165" xfId="0" applyAlignment="1" applyBorder="1" applyFont="1" applyNumberFormat="1">
      <alignment horizontal="center" shrinkToFit="0" vertical="bottom" wrapText="0"/>
    </xf>
    <xf borderId="24" fillId="0" fontId="13" numFmtId="166" xfId="0" applyAlignment="1" applyBorder="1" applyFont="1" applyNumberFormat="1">
      <alignment horizontal="center" readingOrder="0" shrinkToFit="0" vertical="bottom" wrapText="0"/>
    </xf>
    <xf borderId="39" fillId="0" fontId="13" numFmtId="0" xfId="0" applyAlignment="1" applyBorder="1" applyFont="1">
      <alignment horizontal="left" shrinkToFit="0" vertical="bottom" wrapText="0"/>
    </xf>
    <xf borderId="30" fillId="0" fontId="13" numFmtId="14" xfId="0" applyAlignment="1" applyBorder="1" applyFont="1" applyNumberFormat="1">
      <alignment horizontal="center" readingOrder="0" shrinkToFit="0" vertical="bottom" wrapText="0"/>
    </xf>
    <xf borderId="30" fillId="0" fontId="13" numFmtId="0" xfId="0" applyAlignment="1" applyBorder="1" applyFont="1">
      <alignment horizontal="left" shrinkToFit="0" vertical="bottom" wrapText="0"/>
    </xf>
    <xf borderId="30" fillId="0" fontId="13" numFmtId="167" xfId="0" applyAlignment="1" applyBorder="1" applyFont="1" applyNumberFormat="1">
      <alignment horizontal="center" readingOrder="0" shrinkToFit="0" vertical="bottom" wrapText="0"/>
    </xf>
    <xf borderId="30" fillId="0" fontId="13" numFmtId="0" xfId="0" applyAlignment="1" applyBorder="1" applyFont="1">
      <alignment shrinkToFit="0" vertical="bottom" wrapText="0"/>
    </xf>
    <xf borderId="29" fillId="3" fontId="26" numFmtId="0" xfId="0" applyAlignment="1" applyBorder="1" applyFont="1">
      <alignment horizontal="center" readingOrder="0" shrinkToFit="0" vertical="bottom" wrapText="0"/>
    </xf>
    <xf borderId="24" fillId="0" fontId="15" numFmtId="0" xfId="0" applyAlignment="1" applyBorder="1" applyFont="1">
      <alignment horizontal="right" readingOrder="0" shrinkToFit="0" vertical="bottom" wrapText="0"/>
    </xf>
    <xf borderId="0" fillId="0" fontId="27" numFmtId="0" xfId="0" applyAlignment="1" applyFont="1">
      <alignment shrinkToFit="0" vertical="bottom" wrapText="0"/>
    </xf>
    <xf borderId="37" fillId="0" fontId="19" numFmtId="0" xfId="0" applyAlignment="1" applyBorder="1" applyFont="1">
      <alignment horizontal="left" shrinkToFit="0" vertical="bottom" wrapText="0"/>
    </xf>
    <xf borderId="59" fillId="0" fontId="19" numFmtId="0" xfId="0" applyAlignment="1" applyBorder="1" applyFont="1">
      <alignment horizontal="left" readingOrder="0" shrinkToFit="0" vertical="bottom" wrapText="0"/>
    </xf>
    <xf borderId="60" fillId="0" fontId="19" numFmtId="0" xfId="0" applyAlignment="1" applyBorder="1" applyFont="1">
      <alignment horizontal="center" shrinkToFit="1" textRotation="255" vertical="center" wrapText="0"/>
    </xf>
    <xf borderId="46" fillId="0" fontId="19" numFmtId="0" xfId="0" applyAlignment="1" applyBorder="1" applyFont="1">
      <alignment horizontal="left" shrinkToFit="0" vertical="bottom" wrapText="0"/>
    </xf>
    <xf borderId="52" fillId="3" fontId="19" numFmtId="0" xfId="0" applyAlignment="1" applyBorder="1" applyFont="1">
      <alignment horizontal="left" shrinkToFit="0" vertical="bottom" wrapText="0"/>
    </xf>
    <xf borderId="49" fillId="3" fontId="19" numFmtId="0" xfId="0" applyAlignment="1" applyBorder="1" applyFont="1">
      <alignment horizontal="left" shrinkToFit="0" vertical="bottom" wrapText="0"/>
    </xf>
    <xf borderId="51" fillId="0" fontId="19" numFmtId="0" xfId="0" applyAlignment="1" applyBorder="1" applyFont="1">
      <alignment horizontal="left" shrinkToFit="0" vertical="bottom" wrapText="0"/>
    </xf>
    <xf borderId="20" fillId="0" fontId="19" numFmtId="0" xfId="0" applyAlignment="1" applyBorder="1" applyFont="1">
      <alignment horizontal="left" shrinkToFit="0" vertical="bottom" wrapText="0"/>
    </xf>
    <xf borderId="40" fillId="0" fontId="19" numFmtId="0" xfId="0" applyAlignment="1" applyBorder="1" applyFont="1">
      <alignment horizontal="left" shrinkToFit="0" vertical="bottom" wrapText="0"/>
    </xf>
    <xf borderId="20" fillId="0" fontId="19" numFmtId="0" xfId="0" applyAlignment="1" applyBorder="1" applyFont="1">
      <alignment readingOrder="0" shrinkToFit="0" vertical="bottom" wrapText="0"/>
    </xf>
    <xf borderId="21" fillId="0" fontId="19" numFmtId="0" xfId="0" applyAlignment="1" applyBorder="1" applyFont="1">
      <alignment shrinkToFit="0" vertical="bottom" wrapText="0"/>
    </xf>
    <xf borderId="20" fillId="0" fontId="19" numFmtId="0" xfId="0" applyAlignment="1" applyBorder="1" applyFont="1">
      <alignment shrinkToFit="0" vertical="bottom" wrapText="0"/>
    </xf>
    <xf borderId="25" fillId="0" fontId="19" numFmtId="0" xfId="0" applyAlignment="1" applyBorder="1" applyFont="1">
      <alignment shrinkToFit="0" vertical="bottom" wrapText="0"/>
    </xf>
    <xf borderId="70" fillId="3" fontId="19" numFmtId="0" xfId="0" applyAlignment="1" applyBorder="1" applyFont="1">
      <alignment horizontal="left" shrinkToFit="0" vertical="bottom" wrapText="0"/>
    </xf>
    <xf borderId="49" fillId="3" fontId="19" numFmtId="0" xfId="0" applyAlignment="1" applyBorder="1" applyFont="1">
      <alignment readingOrder="0" shrinkToFit="0" vertical="bottom" wrapText="0"/>
    </xf>
    <xf borderId="71" fillId="3" fontId="19" numFmtId="0" xfId="0" applyAlignment="1" applyBorder="1" applyFont="1">
      <alignment shrinkToFit="0" vertical="bottom" wrapText="0"/>
    </xf>
    <xf borderId="49" fillId="3" fontId="19" numFmtId="0" xfId="0" applyAlignment="1" applyBorder="1" applyFont="1">
      <alignment shrinkToFit="0" vertical="bottom" wrapText="0"/>
    </xf>
    <xf borderId="37" fillId="3" fontId="19" numFmtId="0" xfId="0" applyAlignment="1" applyBorder="1" applyFont="1">
      <alignment horizontal="left" shrinkToFit="0" vertical="bottom" wrapText="0"/>
    </xf>
    <xf borderId="74" fillId="3" fontId="19" numFmtId="0" xfId="0" applyAlignment="1" applyBorder="1" applyFont="1">
      <alignment shrinkToFit="0" vertical="bottom" wrapText="0"/>
    </xf>
    <xf borderId="58" fillId="3" fontId="19" numFmtId="0" xfId="0" applyAlignment="1" applyBorder="1" applyFont="1">
      <alignment shrinkToFit="0" vertical="bottom" wrapText="0"/>
    </xf>
    <xf borderId="82" fillId="3" fontId="19" numFmtId="0" xfId="0" applyAlignment="1" applyBorder="1" applyFont="1">
      <alignment horizontal="left" shrinkToFit="0" vertical="bottom" wrapText="0"/>
    </xf>
    <xf borderId="84" fillId="3" fontId="16" numFmtId="0" xfId="0" applyAlignment="1" applyBorder="1" applyFont="1">
      <alignment shrinkToFit="0" vertical="bottom" wrapText="0"/>
    </xf>
    <xf borderId="84" fillId="3" fontId="19" numFmtId="0" xfId="0" applyAlignment="1" applyBorder="1" applyFont="1">
      <alignment readingOrder="0" shrinkToFit="0" vertical="bottom" wrapText="0"/>
    </xf>
    <xf borderId="84" fillId="3" fontId="19" numFmtId="0" xfId="0" applyAlignment="1" applyBorder="1" applyFont="1">
      <alignment shrinkToFit="0" vertical="bottom" wrapText="0"/>
    </xf>
    <xf borderId="85" fillId="3" fontId="16" numFmtId="0" xfId="0" applyAlignment="1" applyBorder="1" applyFont="1">
      <alignment horizontal="center" shrinkToFit="0" vertical="bottom" wrapText="0"/>
    </xf>
    <xf borderId="40" fillId="0" fontId="19" numFmtId="0" xfId="0" applyAlignment="1" applyBorder="1" applyFont="1">
      <alignment shrinkToFit="0" vertical="bottom" wrapText="0"/>
    </xf>
    <xf borderId="75" fillId="3" fontId="19" numFmtId="0" xfId="0" applyAlignment="1" applyBorder="1" applyFont="1">
      <alignment horizontal="center" readingOrder="0" shrinkToFit="0" vertical="top" wrapText="1"/>
    </xf>
    <xf borderId="78" fillId="3" fontId="19" numFmtId="0" xfId="0" applyAlignment="1" applyBorder="1" applyFont="1">
      <alignment horizontal="left" readingOrder="0" shrinkToFit="0" vertical="top" wrapText="1"/>
    </xf>
    <xf borderId="0" fillId="0" fontId="15" numFmtId="0" xfId="0" applyAlignment="1" applyFont="1">
      <alignment readingOrder="0" shrinkToFit="0" vertical="bottom" wrapText="0"/>
    </xf>
    <xf borderId="0" fillId="0" fontId="16" numFmtId="0" xfId="0" applyAlignment="1" applyFont="1">
      <alignment horizontal="center" readingOrder="0" shrinkToFit="0" vertical="bottom" wrapText="0"/>
    </xf>
    <xf borderId="29" fillId="3" fontId="28" numFmtId="0" xfId="0" applyAlignment="1" applyBorder="1" applyFont="1">
      <alignment horizontal="center" readingOrder="0" shrinkToFit="0" vertical="bottom" wrapText="0"/>
    </xf>
    <xf borderId="0" fillId="0" fontId="16" numFmtId="14" xfId="0" applyAlignment="1" applyFont="1" applyNumberFormat="1">
      <alignment horizontal="center" shrinkToFit="0" vertical="bottom" wrapText="0"/>
    </xf>
    <xf borderId="56" fillId="3" fontId="15" numFmtId="0" xfId="0" applyAlignment="1" applyBorder="1" applyFont="1">
      <alignment horizontal="center" readingOrder="0" shrinkToFit="0" vertical="bottom" wrapText="0"/>
    </xf>
    <xf borderId="58" fillId="3" fontId="15" numFmtId="0" xfId="0" applyAlignment="1" applyBorder="1" applyFont="1">
      <alignment horizontal="center" readingOrder="0" shrinkToFit="0" vertical="bottom" wrapText="0"/>
    </xf>
    <xf borderId="30" fillId="0" fontId="19" numFmtId="14" xfId="0" applyAlignment="1" applyBorder="1" applyFont="1" applyNumberFormat="1">
      <alignment horizontal="center" shrinkToFit="0" vertical="bottom" wrapText="0"/>
    </xf>
    <xf borderId="41" fillId="7" fontId="15" numFmtId="0" xfId="0" applyAlignment="1" applyBorder="1" applyFont="1">
      <alignment horizontal="center" readingOrder="0" shrinkToFit="0" vertical="bottom" wrapText="0"/>
    </xf>
    <xf borderId="72" fillId="3" fontId="15" numFmtId="0" xfId="0" applyAlignment="1" applyBorder="1" applyFont="1">
      <alignment horizontal="left" readingOrder="0" shrinkToFit="0" vertical="bottom" wrapText="0"/>
    </xf>
    <xf borderId="29" fillId="3" fontId="29" numFmtId="0" xfId="0" applyAlignment="1" applyBorder="1" applyFont="1">
      <alignment horizontal="center" readingOrder="0" shrinkToFit="0" vertical="bottom" wrapText="0"/>
    </xf>
    <xf borderId="20" fillId="0" fontId="15" numFmtId="0" xfId="0" applyAlignment="1" applyBorder="1" applyFont="1">
      <alignment horizontal="center" readingOrder="0" shrinkToFit="0" vertical="center" wrapText="0"/>
    </xf>
    <xf borderId="24" fillId="0" fontId="15" numFmtId="0" xfId="0" applyAlignment="1" applyBorder="1" applyFont="1">
      <alignment horizontal="center" readingOrder="0" shrinkToFit="0" vertical="center" wrapText="0"/>
    </xf>
    <xf borderId="30" fillId="0" fontId="15" numFmtId="0" xfId="0" applyAlignment="1" applyBorder="1" applyFont="1">
      <alignment horizontal="center" readingOrder="0" shrinkToFit="0" vertical="center" wrapText="0"/>
    </xf>
    <xf borderId="59" fillId="0" fontId="15" numFmtId="0" xfId="0" applyAlignment="1" applyBorder="1" applyFont="1">
      <alignment horizontal="center" readingOrder="0" shrinkToFit="0" vertical="center" wrapText="0"/>
    </xf>
    <xf borderId="49" fillId="3" fontId="15" numFmtId="0" xfId="0" applyAlignment="1" applyBorder="1" applyFont="1">
      <alignment horizontal="center" readingOrder="0" shrinkToFit="0" vertical="center" wrapText="0"/>
    </xf>
    <xf borderId="85" fillId="3" fontId="20" numFmtId="0" xfId="0" applyAlignment="1" applyBorder="1" applyFont="1">
      <alignment shrinkToFit="0" vertical="bottom" wrapText="0"/>
    </xf>
    <xf borderId="95" fillId="3" fontId="15" numFmtId="0" xfId="0" applyAlignment="1" applyBorder="1" applyFont="1">
      <alignment shrinkToFit="0" vertical="bottom" wrapText="0"/>
    </xf>
    <xf borderId="95" fillId="3" fontId="15" numFmtId="0" xfId="0" applyAlignment="1" applyBorder="1" applyFont="1">
      <alignment readingOrder="0" shrinkToFit="0" vertical="bottom" wrapText="0"/>
    </xf>
    <xf borderId="83" fillId="3" fontId="20" numFmtId="0" xfId="0" applyAlignment="1" applyBorder="1" applyFont="1">
      <alignment horizontal="center" shrinkToFit="0" vertical="bottom" wrapText="0"/>
    </xf>
    <xf borderId="0" fillId="0" fontId="15" numFmtId="0" xfId="0" applyAlignment="1" applyFont="1">
      <alignment horizontal="center" readingOrder="0" shrinkToFit="0" vertical="center" wrapText="0"/>
    </xf>
    <xf borderId="30" fillId="0" fontId="19" numFmtId="170" xfId="0" applyAlignment="1" applyBorder="1" applyFont="1" applyNumberFormat="1">
      <alignment horizontal="center" readingOrder="0" shrinkToFit="0" vertical="bottom" wrapText="0"/>
    </xf>
    <xf borderId="56" fillId="3" fontId="15" numFmtId="0" xfId="0" applyAlignment="1" applyBorder="1" applyFont="1">
      <alignment readingOrder="0" shrinkToFit="0" vertical="bottom" wrapText="0"/>
    </xf>
    <xf borderId="0" fillId="0" fontId="16" numFmtId="168" xfId="0" applyAlignment="1" applyFont="1" applyNumberFormat="1">
      <alignment horizontal="center" readingOrder="0" shrinkToFit="0" vertical="bottom" wrapText="0"/>
    </xf>
    <xf borderId="59" fillId="0" fontId="15" numFmtId="0" xfId="0" applyAlignment="1" applyBorder="1" applyFont="1">
      <alignment horizontal="left" readingOrder="0" shrinkToFit="0" vertical="bottom" wrapText="0"/>
    </xf>
    <xf borderId="21" fillId="0" fontId="15" numFmtId="0" xfId="0" applyAlignment="1" applyBorder="1" applyFont="1">
      <alignment readingOrder="0" shrinkToFit="0" vertical="bottom" wrapText="0"/>
    </xf>
    <xf borderId="0" fillId="0" fontId="30" numFmtId="0" xfId="0" applyAlignment="1" applyFont="1">
      <alignment readingOrder="0" shrinkToFit="0" vertical="bottom" wrapText="0"/>
    </xf>
    <xf borderId="0" fillId="9" fontId="30" numFmtId="0" xfId="0" applyAlignment="1" applyFill="1" applyFont="1">
      <alignment horizontal="center" readingOrder="0" shrinkToFit="0" vertical="bottom" wrapText="0"/>
    </xf>
    <xf borderId="36" fillId="6" fontId="9" numFmtId="0" xfId="0" applyAlignment="1" applyBorder="1" applyFont="1">
      <alignment horizontal="center" shrinkToFit="0" vertical="bottom" wrapText="0"/>
    </xf>
    <xf borderId="0" fillId="0" fontId="30" numFmtId="0" xfId="0" applyAlignment="1" applyFont="1">
      <alignment horizontal="center" shrinkToFit="0" vertical="bottom" wrapText="0"/>
    </xf>
    <xf borderId="0" fillId="0" fontId="30" numFmtId="0" xfId="0" applyAlignment="1" applyFont="1">
      <alignment horizontal="center" shrinkToFit="0" vertical="bottom" wrapText="0"/>
    </xf>
    <xf borderId="52" fillId="3" fontId="19" numFmtId="0" xfId="0" applyAlignment="1" applyBorder="1" applyFont="1">
      <alignment horizontal="center" shrinkToFit="0" vertical="bottom" wrapText="0"/>
    </xf>
    <xf borderId="24" fillId="0" fontId="19" numFmtId="1" xfId="0" applyAlignment="1" applyBorder="1" applyFont="1" applyNumberFormat="1">
      <alignment horizontal="center" shrinkToFit="0" vertical="bottom" wrapText="0"/>
    </xf>
  </cellXfs>
  <cellStyles count="1">
    <cellStyle xfId="0" name="Normal" builtinId="0"/>
  </cellStyles>
  <dxfs count="2">
    <dxf>
      <font/>
      <fill>
        <patternFill patternType="solid">
          <fgColor rgb="FF6AA84F"/>
          <bgColor rgb="FF6AA84F"/>
        </patternFill>
      </fill>
      <border/>
    </dxf>
    <dxf>
      <font>
        <color rgb="FF000000"/>
      </font>
      <fill>
        <patternFill patternType="solid">
          <fgColor rgb="FF6AA84F"/>
          <bgColor rgb="FF6AA84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hyperlink" Target="http://ipmananciais.com.br/" TargetMode="External"/><Relationship Id="rId3" Type="http://schemas.openxmlformats.org/officeDocument/2006/relationships/drawing" Target="../drawings/drawing10.xml"/><Relationship Id="rId4" Type="http://schemas.openxmlformats.org/officeDocument/2006/relationships/vmlDrawing" Target="../drawings/vmlDrawing7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8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hyperlink" Target="http://www.igrejalivres.com.br/" TargetMode="External"/><Relationship Id="rId3" Type="http://schemas.openxmlformats.org/officeDocument/2006/relationships/drawing" Target="../drawings/drawing12.xml"/><Relationship Id="rId4" Type="http://schemas.openxmlformats.org/officeDocument/2006/relationships/vmlDrawing" Target="../drawings/vmlDrawing9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hyperlink" Target="http://ipmariadagraca.com.br" TargetMode="External"/><Relationship Id="rId3" Type="http://schemas.openxmlformats.org/officeDocument/2006/relationships/drawing" Target="../drawings/drawing13.xml"/><Relationship Id="rId4" Type="http://schemas.openxmlformats.org/officeDocument/2006/relationships/vmlDrawing" Target="../drawings/vmlDrawing10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1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hyperlink" Target="http://ippiedade.com/" TargetMode="External"/><Relationship Id="rId3" Type="http://schemas.openxmlformats.org/officeDocument/2006/relationships/drawing" Target="../drawings/drawing15.xml"/><Relationship Id="rId4" Type="http://schemas.openxmlformats.org/officeDocument/2006/relationships/vmlDrawing" Target="../drawings/vmlDrawing12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3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hyperlink" Target="http://www.iptc.org.br/" TargetMode="External"/><Relationship Id="rId3" Type="http://schemas.openxmlformats.org/officeDocument/2006/relationships/drawing" Target="../drawings/drawing17.xml"/><Relationship Id="rId4" Type="http://schemas.openxmlformats.org/officeDocument/2006/relationships/vmlDrawing" Target="../drawings/vmlDrawing14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5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6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://www.ipcarioca.com.br/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hyperlink" Target="http://www.ipbgrajau.org.br/" TargetMode="External"/><Relationship Id="rId3" Type="http://schemas.openxmlformats.org/officeDocument/2006/relationships/drawing" Target="../drawings/drawing6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4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hyperlink" Target="http://www.ipjacarezinho.org.br/" TargetMode="External"/><Relationship Id="rId3" Type="http://schemas.openxmlformats.org/officeDocument/2006/relationships/drawing" Target="../drawings/drawing8.xml"/><Relationship Id="rId4" Type="http://schemas.openxmlformats.org/officeDocument/2006/relationships/vmlDrawing" Target="../drawings/vmlDrawing5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6.86"/>
    <col customWidth="1" min="2" max="2" width="23.57"/>
    <col customWidth="1" min="3" max="3" width="8.57"/>
    <col customWidth="1" min="4" max="4" width="23.57"/>
    <col customWidth="1" min="5" max="5" width="10.29"/>
    <col customWidth="1" min="6" max="6" width="23.57"/>
    <col customWidth="1" min="7" max="7" width="11.57"/>
  </cols>
  <sheetData>
    <row r="1">
      <c r="A1" s="1" t="s">
        <v>0</v>
      </c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3" t="s">
        <v>1</v>
      </c>
      <c r="G2" s="4" t="s">
        <v>2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4" ht="45.0" customHeight="1">
      <c r="B4" s="5" t="s">
        <v>3</v>
      </c>
      <c r="D4" s="6" t="s">
        <v>4</v>
      </c>
      <c r="F4" s="5" t="s">
        <v>5</v>
      </c>
    </row>
    <row r="5" ht="7.5" customHeight="1"/>
    <row r="6" ht="45.0" customHeight="1">
      <c r="B6" s="5" t="s">
        <v>6</v>
      </c>
      <c r="D6" s="5" t="s">
        <v>7</v>
      </c>
      <c r="F6" s="5" t="s">
        <v>8</v>
      </c>
      <c r="G6" s="7"/>
    </row>
    <row r="7" ht="7.5" customHeight="1"/>
    <row r="8" ht="45.0" customHeight="1">
      <c r="B8" s="5" t="s">
        <v>9</v>
      </c>
      <c r="D8" s="6" t="s">
        <v>10</v>
      </c>
      <c r="F8" s="5" t="s">
        <v>11</v>
      </c>
    </row>
    <row r="9" ht="7.5" customHeight="1"/>
    <row r="10" ht="45.0" customHeight="1">
      <c r="B10" s="6" t="s">
        <v>12</v>
      </c>
      <c r="D10" s="5" t="s">
        <v>13</v>
      </c>
      <c r="F10" s="6" t="s">
        <v>14</v>
      </c>
    </row>
    <row r="11" ht="7.5" customHeight="1"/>
    <row r="12" ht="45.0" customHeight="1">
      <c r="B12" s="5" t="s">
        <v>15</v>
      </c>
      <c r="D12" s="6" t="s">
        <v>16</v>
      </c>
      <c r="F12" s="6" t="s">
        <v>17</v>
      </c>
    </row>
    <row r="13" ht="7.5" customHeight="1"/>
    <row r="14" ht="45.0" customHeight="1">
      <c r="D14" s="6" t="s">
        <v>18</v>
      </c>
    </row>
    <row r="20">
      <c r="B20" s="8"/>
    </row>
  </sheetData>
  <mergeCells count="2">
    <mergeCell ref="A1:F1"/>
    <mergeCell ref="A2:F2"/>
  </mergeCells>
  <hyperlinks>
    <hyperlink display="Geral" location="GERAL!A1" ref="G2"/>
    <hyperlink display="CARIOCA" location="Carioca!A1" ref="B4"/>
    <hyperlink display="LUZ DA&#10;ALVORADA" location="Luz!A1" ref="D4"/>
    <hyperlink display="MÉIER" location="Meier!A1" ref="F4"/>
    <hyperlink display="CASCADURA" location="Cascadura!A1" ref="B6"/>
    <hyperlink display="MANANCIAIS" location="Mananciais!A1" ref="D6"/>
    <hyperlink display="PIEDADE" location="Piedade!A1" ref="F6"/>
    <hyperlink display="GRAJAÚ" location="Grajau!A1" ref="B8"/>
    <hyperlink display="MANGUINHOS" location="Manguinhos!A1" ref="D8"/>
    <hyperlink display="RIACHUELO" location="Riachuelo!A1" ref="F8"/>
    <hyperlink display="HIGIENÓPOLIS" location="Higienopolis!A1" ref="B10"/>
    <hyperlink display="MARACANÃ" location="Maracana!A1" ref="D10"/>
    <hyperlink display="THOMAZ&#10;COELHO" location="Thomaz Coelho!A1" ref="F10"/>
    <hyperlink display="JACAREZINHO" location="Jacarezinho!A1" ref="B12"/>
    <hyperlink display="MARIA DA&#10;GRAÇA" location="Maria da Graca!A1" ref="D12"/>
    <hyperlink display="VIEIRA&#10;FAZENDA" location="Vieira Fazenda!A1" ref="F12"/>
    <hyperlink display="CONGR.&#10;BENFICA" location="Benfica!A1" ref="D14"/>
  </hyperlin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43"/>
    <col customWidth="1" min="12" max="12" width="4.86"/>
    <col customWidth="1" min="13" max="13" width="4.43"/>
    <col customWidth="1" min="14" max="14" width="3.86"/>
    <col customWidth="1" min="15" max="15" width="4.86"/>
    <col customWidth="1" min="16" max="16" width="3.14"/>
    <col customWidth="1" min="17" max="17" width="4.43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43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7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209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90.0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210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 t="s">
        <v>211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 t="s">
        <v>212</v>
      </c>
      <c r="F11" s="38"/>
      <c r="G11" s="38"/>
      <c r="H11" s="38"/>
      <c r="I11" s="54" t="s">
        <v>46</v>
      </c>
      <c r="J11" s="64"/>
      <c r="K11" s="55" t="s">
        <v>213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42687.0</v>
      </c>
      <c r="F12" s="45"/>
      <c r="G12" s="45"/>
      <c r="H12" s="45"/>
      <c r="I12" s="67" t="s">
        <v>49</v>
      </c>
      <c r="J12" s="45"/>
      <c r="K12" s="224" t="s">
        <v>214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288" t="s">
        <v>215</v>
      </c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4"/>
      <c r="J15" s="74" t="s">
        <v>55</v>
      </c>
      <c r="K15" s="75"/>
      <c r="L15" s="75" t="s">
        <v>56</v>
      </c>
      <c r="M15" s="286" t="s">
        <v>141</v>
      </c>
      <c r="N15" s="75" t="s">
        <v>57</v>
      </c>
      <c r="O15" s="75"/>
      <c r="P15" s="75"/>
      <c r="Q15" s="75"/>
      <c r="R15" s="75"/>
      <c r="S15" s="75"/>
      <c r="T15" s="75"/>
      <c r="U15" s="75"/>
      <c r="V15" s="75"/>
      <c r="W15" s="77" t="s">
        <v>58</v>
      </c>
      <c r="X15" s="213" t="s">
        <v>141</v>
      </c>
      <c r="Y15" s="54"/>
      <c r="Z15" s="77" t="s">
        <v>59</v>
      </c>
      <c r="AA15" s="77"/>
      <c r="AB15" s="54"/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75"/>
      <c r="L16" s="75" t="s">
        <v>56</v>
      </c>
      <c r="M16" s="80" t="s">
        <v>141</v>
      </c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81" t="s">
        <v>141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215" t="s">
        <v>141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86"/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24.0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92">
        <v>6.0</v>
      </c>
      <c r="Y20" s="45"/>
      <c r="Z20" s="69" t="s">
        <v>69</v>
      </c>
      <c r="AA20" s="45"/>
      <c r="AB20" s="45"/>
      <c r="AC20" s="86">
        <f>SUM(K20+X20)</f>
        <v>30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55">
        <v>12.0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229">
        <v>70.0</v>
      </c>
      <c r="J23" s="40"/>
      <c r="K23" s="95" t="s">
        <v>75</v>
      </c>
      <c r="L23" s="38"/>
      <c r="M23" s="38"/>
      <c r="N23" s="38"/>
      <c r="O23" s="96"/>
      <c r="P23" s="54" t="s">
        <v>76</v>
      </c>
      <c r="Q23" s="54"/>
      <c r="R23" s="55">
        <v>5000.0</v>
      </c>
      <c r="S23" s="40"/>
      <c r="T23" s="97" t="s">
        <v>77</v>
      </c>
      <c r="U23" s="54"/>
      <c r="V23" s="76"/>
      <c r="W23" s="98"/>
      <c r="X23" s="135">
        <v>5.0</v>
      </c>
      <c r="Y23" s="40"/>
      <c r="Z23" s="97" t="s">
        <v>69</v>
      </c>
      <c r="AA23" s="38"/>
      <c r="AB23" s="40"/>
      <c r="AC23" s="60">
        <f>SUM(I23+O23+R23+X23)</f>
        <v>5075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216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231" t="s">
        <v>217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3"/>
      <c r="L27" s="74" t="s">
        <v>55</v>
      </c>
      <c r="M27" s="73" t="s">
        <v>141</v>
      </c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232">
        <v>0.0</v>
      </c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3"/>
      <c r="L28" s="74" t="s">
        <v>55</v>
      </c>
      <c r="M28" s="73" t="s">
        <v>141</v>
      </c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233">
        <v>1.0</v>
      </c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3" t="s">
        <v>141</v>
      </c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215" t="s">
        <v>141</v>
      </c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121.0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124"/>
      <c r="W32" s="38"/>
      <c r="X32" s="38"/>
      <c r="Y32" s="126" t="s">
        <v>94</v>
      </c>
      <c r="Z32" s="38"/>
      <c r="AA32" s="38"/>
      <c r="AB32" s="124">
        <f t="shared" ref="AB32:AB33" si="1">SUM(M32+V32)</f>
        <v>121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13.0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70"/>
      <c r="W33" s="45"/>
      <c r="X33" s="45"/>
      <c r="Y33" s="128" t="s">
        <v>94</v>
      </c>
      <c r="Z33" s="45"/>
      <c r="AA33" s="45"/>
      <c r="AB33" s="70">
        <f t="shared" si="1"/>
        <v>13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31" t="s">
        <v>141</v>
      </c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5.0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2.0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0.0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1.0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80" t="s">
        <v>141</v>
      </c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80" t="s">
        <v>141</v>
      </c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>
        <v>1.0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141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17" t="s">
        <v>141</v>
      </c>
      <c r="M44" s="157" t="s">
        <v>55</v>
      </c>
      <c r="N44" s="107"/>
      <c r="O44" s="148" t="s">
        <v>56</v>
      </c>
      <c r="P44" s="158" t="s">
        <v>115</v>
      </c>
      <c r="Q44" s="114"/>
      <c r="R44" s="218" t="s">
        <v>218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217" t="s">
        <v>141</v>
      </c>
      <c r="M45" s="161" t="s">
        <v>55</v>
      </c>
      <c r="N45" s="162"/>
      <c r="O45" s="148" t="s">
        <v>56</v>
      </c>
      <c r="P45" s="158" t="s">
        <v>117</v>
      </c>
      <c r="Q45" s="114"/>
      <c r="R45" s="107"/>
      <c r="S45" s="217" t="s">
        <v>141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107"/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219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220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5"/>
      <c r="M51" s="174" t="s">
        <v>55</v>
      </c>
      <c r="N51" s="175" t="s">
        <v>141</v>
      </c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178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222" t="s">
        <v>221</v>
      </c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80" t="s">
        <v>141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181" t="s">
        <v>141</v>
      </c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185" t="s">
        <v>141</v>
      </c>
      <c r="N62" s="186"/>
      <c r="O62" s="76"/>
      <c r="P62" s="76" t="s">
        <v>129</v>
      </c>
      <c r="Y62" s="76"/>
      <c r="Z62" s="184" t="s">
        <v>55</v>
      </c>
      <c r="AA62" s="184"/>
      <c r="AB62" s="184" t="s">
        <v>56</v>
      </c>
      <c r="AC62" s="131" t="s">
        <v>141</v>
      </c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195">
        <v>44604.0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  <hyperlink r:id="rId2" ref="U12"/>
  </hyperlinks>
  <printOptions/>
  <pageMargins bottom="0.75" footer="0.0" header="0.0" left="0.7" right="0.7" top="0.75"/>
  <pageSetup orientation="landscape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222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223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10.0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224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 t="s">
        <v>225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 t="s">
        <v>226</v>
      </c>
      <c r="F11" s="38"/>
      <c r="G11" s="38"/>
      <c r="H11" s="38"/>
      <c r="I11" s="54" t="s">
        <v>46</v>
      </c>
      <c r="J11" s="64"/>
      <c r="K11" s="55" t="s">
        <v>227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25157.0</v>
      </c>
      <c r="F12" s="45"/>
      <c r="G12" s="45"/>
      <c r="H12" s="45"/>
      <c r="I12" s="67" t="s">
        <v>49</v>
      </c>
      <c r="J12" s="45"/>
      <c r="K12" s="224" t="s">
        <v>228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70"/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4"/>
      <c r="J15" s="74" t="s">
        <v>55</v>
      </c>
      <c r="K15" s="225" t="s">
        <v>54</v>
      </c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225" t="s">
        <v>54</v>
      </c>
      <c r="W15" s="77" t="s">
        <v>58</v>
      </c>
      <c r="X15" s="78"/>
      <c r="Y15" s="54"/>
      <c r="Z15" s="77" t="s">
        <v>59</v>
      </c>
      <c r="AA15" s="77"/>
      <c r="AB15" s="54"/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225" t="s">
        <v>54</v>
      </c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180" t="s">
        <v>54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185" t="s">
        <v>54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86"/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19.0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86"/>
      <c r="Y20" s="45"/>
      <c r="Z20" s="69" t="s">
        <v>69</v>
      </c>
      <c r="AA20" s="45"/>
      <c r="AB20" s="45"/>
      <c r="AC20" s="86">
        <f>SUM(K20+X20)</f>
        <v>19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55">
        <v>57.0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229">
        <v>0.0</v>
      </c>
      <c r="J23" s="40"/>
      <c r="K23" s="95" t="s">
        <v>75</v>
      </c>
      <c r="L23" s="38"/>
      <c r="M23" s="38"/>
      <c r="N23" s="38"/>
      <c r="O23" s="230">
        <v>0.0</v>
      </c>
      <c r="P23" s="54" t="s">
        <v>76</v>
      </c>
      <c r="Q23" s="54"/>
      <c r="R23" s="55">
        <v>0.0</v>
      </c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60">
        <f>SUM(I23+O23+R23+X23)</f>
        <v>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229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4"/>
      <c r="N27" s="75" t="s">
        <v>56</v>
      </c>
      <c r="O27" s="236" t="s">
        <v>54</v>
      </c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216">
        <v>1.0</v>
      </c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4"/>
      <c r="N28" s="75" t="s">
        <v>56</v>
      </c>
      <c r="O28" s="236" t="s">
        <v>54</v>
      </c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216">
        <v>4.0</v>
      </c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4"/>
      <c r="N29" s="75" t="s">
        <v>56</v>
      </c>
      <c r="O29" s="236" t="s">
        <v>54</v>
      </c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67"/>
      <c r="N30" s="69" t="s">
        <v>56</v>
      </c>
      <c r="O30" s="290" t="s">
        <v>54</v>
      </c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12.0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124"/>
      <c r="W32" s="38"/>
      <c r="X32" s="38"/>
      <c r="Y32" s="126" t="s">
        <v>94</v>
      </c>
      <c r="Z32" s="38"/>
      <c r="AA32" s="38"/>
      <c r="AB32" s="124">
        <f t="shared" ref="AB32:AB33" si="1">SUM(M32+V32)</f>
        <v>12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13.0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235">
        <v>7.0</v>
      </c>
      <c r="W33" s="45"/>
      <c r="X33" s="45"/>
      <c r="Y33" s="128" t="s">
        <v>94</v>
      </c>
      <c r="Z33" s="45"/>
      <c r="AA33" s="45"/>
      <c r="AB33" s="70">
        <f t="shared" si="1"/>
        <v>20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226" t="s">
        <v>54</v>
      </c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6.0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2.0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1.0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/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4.0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225" t="s">
        <v>54</v>
      </c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225" t="s">
        <v>54</v>
      </c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75"/>
      <c r="M42" s="148" t="s">
        <v>55</v>
      </c>
      <c r="N42" s="225" t="s">
        <v>54</v>
      </c>
      <c r="O42" s="98" t="s">
        <v>56</v>
      </c>
      <c r="P42" s="134" t="s">
        <v>111</v>
      </c>
      <c r="Q42" s="38"/>
      <c r="R42" s="38"/>
      <c r="S42" s="38"/>
      <c r="T42" s="55">
        <v>1.0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225" t="s">
        <v>54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36" t="s">
        <v>54</v>
      </c>
      <c r="M44" s="157" t="s">
        <v>55</v>
      </c>
      <c r="N44" s="107"/>
      <c r="O44" s="148" t="s">
        <v>56</v>
      </c>
      <c r="P44" s="158" t="s">
        <v>115</v>
      </c>
      <c r="Q44" s="114"/>
      <c r="R44" s="159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107"/>
      <c r="M45" s="161" t="s">
        <v>55</v>
      </c>
      <c r="N45" s="291" t="s">
        <v>54</v>
      </c>
      <c r="O45" s="148" t="s">
        <v>56</v>
      </c>
      <c r="P45" s="158" t="s">
        <v>117</v>
      </c>
      <c r="Q45" s="114"/>
      <c r="R45" s="107"/>
      <c r="S45" s="107"/>
      <c r="T45" s="107" t="s">
        <v>55</v>
      </c>
      <c r="U45" s="236" t="s">
        <v>54</v>
      </c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236" t="s">
        <v>54</v>
      </c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230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231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4"/>
      <c r="M51" s="174" t="s">
        <v>55</v>
      </c>
      <c r="N51" s="237"/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178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80" t="s">
        <v>54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181" t="s">
        <v>54</v>
      </c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185" t="s">
        <v>54</v>
      </c>
      <c r="N62" s="186"/>
      <c r="O62" s="76"/>
      <c r="P62" s="76" t="s">
        <v>129</v>
      </c>
      <c r="Y62" s="76"/>
      <c r="Z62" s="184" t="s">
        <v>55</v>
      </c>
      <c r="AA62" s="184"/>
      <c r="AB62" s="184" t="s">
        <v>56</v>
      </c>
      <c r="AC62" s="131" t="s">
        <v>54</v>
      </c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287" t="s">
        <v>232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</hyperlinks>
  <printOptions/>
  <pageMargins bottom="0.75" footer="0.0" header="0.0" left="0.7" right="0.7" top="0.75"/>
  <pageSetup orientation="landscape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233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234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38.0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235</v>
      </c>
      <c r="D10" s="38"/>
      <c r="E10" s="38"/>
      <c r="F10" s="38"/>
      <c r="G10" s="38"/>
      <c r="H10" s="38"/>
      <c r="I10" s="56" t="s">
        <v>38</v>
      </c>
      <c r="J10" s="38"/>
      <c r="K10" s="53" t="s">
        <v>236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61"/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63"/>
      <c r="F11" s="38"/>
      <c r="G11" s="38"/>
      <c r="H11" s="38"/>
      <c r="I11" s="54" t="s">
        <v>46</v>
      </c>
      <c r="J11" s="64"/>
      <c r="K11" s="60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292"/>
      <c r="F12" s="45"/>
      <c r="G12" s="45"/>
      <c r="H12" s="45"/>
      <c r="I12" s="67" t="s">
        <v>49</v>
      </c>
      <c r="J12" s="45"/>
      <c r="K12" s="224" t="s">
        <v>237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288" t="s">
        <v>238</v>
      </c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4"/>
      <c r="J15" s="74" t="s">
        <v>55</v>
      </c>
      <c r="K15" s="75"/>
      <c r="L15" s="75" t="s">
        <v>56</v>
      </c>
      <c r="M15" s="286" t="s">
        <v>54</v>
      </c>
      <c r="N15" s="75" t="s">
        <v>57</v>
      </c>
      <c r="O15" s="75"/>
      <c r="P15" s="75"/>
      <c r="Q15" s="75"/>
      <c r="R15" s="75"/>
      <c r="S15" s="75"/>
      <c r="T15" s="75"/>
      <c r="U15" s="75"/>
      <c r="V15" s="75"/>
      <c r="W15" s="77" t="s">
        <v>58</v>
      </c>
      <c r="X15" s="78"/>
      <c r="Y15" s="81" t="s">
        <v>54</v>
      </c>
      <c r="Z15" s="77" t="s">
        <v>59</v>
      </c>
      <c r="AA15" s="77"/>
      <c r="AB15" s="81" t="s">
        <v>54</v>
      </c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75"/>
      <c r="L16" s="75" t="s">
        <v>56</v>
      </c>
      <c r="M16" s="80" t="s">
        <v>54</v>
      </c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54"/>
      <c r="W16" s="293" t="s">
        <v>54</v>
      </c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215" t="s">
        <v>54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86"/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12.0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92">
        <v>2.0</v>
      </c>
      <c r="Y20" s="45"/>
      <c r="Z20" s="69" t="s">
        <v>69</v>
      </c>
      <c r="AA20" s="45"/>
      <c r="AB20" s="45"/>
      <c r="AC20" s="92">
        <v>14.0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55">
        <v>65.0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94"/>
      <c r="J23" s="40"/>
      <c r="K23" s="95" t="s">
        <v>75</v>
      </c>
      <c r="L23" s="38"/>
      <c r="M23" s="38"/>
      <c r="N23" s="38"/>
      <c r="O23" s="230">
        <v>100.0</v>
      </c>
      <c r="P23" s="54" t="s">
        <v>76</v>
      </c>
      <c r="Q23" s="54"/>
      <c r="R23" s="60"/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55">
        <v>100.0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239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4"/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3" t="s">
        <v>54</v>
      </c>
      <c r="L28" s="74" t="s">
        <v>55</v>
      </c>
      <c r="M28" s="74"/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4"/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215" t="s">
        <v>54</v>
      </c>
      <c r="L30" s="67" t="s">
        <v>55</v>
      </c>
      <c r="M30" s="67"/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14.0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124"/>
      <c r="W32" s="38"/>
      <c r="X32" s="38"/>
      <c r="Y32" s="126" t="s">
        <v>94</v>
      </c>
      <c r="Z32" s="38"/>
      <c r="AA32" s="38"/>
      <c r="AB32" s="234">
        <v>14.0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3.0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70"/>
      <c r="W33" s="45"/>
      <c r="X33" s="45"/>
      <c r="Y33" s="128" t="s">
        <v>94</v>
      </c>
      <c r="Z33" s="45"/>
      <c r="AA33" s="45"/>
      <c r="AB33" s="70">
        <f>SUM(M33+V33)</f>
        <v>3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31" t="s">
        <v>54</v>
      </c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14.0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8.0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2.0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0.0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80" t="s">
        <v>54</v>
      </c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75"/>
      <c r="M42" s="148" t="s">
        <v>55</v>
      </c>
      <c r="N42" s="80" t="s">
        <v>54</v>
      </c>
      <c r="O42" s="98" t="s">
        <v>56</v>
      </c>
      <c r="P42" s="134" t="s">
        <v>111</v>
      </c>
      <c r="Q42" s="38"/>
      <c r="R42" s="38"/>
      <c r="S42" s="38"/>
      <c r="T42" s="55">
        <v>1.0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54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17" t="s">
        <v>54</v>
      </c>
      <c r="M44" s="157" t="s">
        <v>55</v>
      </c>
      <c r="N44" s="107"/>
      <c r="O44" s="148" t="s">
        <v>56</v>
      </c>
      <c r="P44" s="158" t="s">
        <v>115</v>
      </c>
      <c r="Q44" s="114"/>
      <c r="R44" s="218" t="s">
        <v>240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107"/>
      <c r="M45" s="161" t="s">
        <v>55</v>
      </c>
      <c r="N45" s="219" t="s">
        <v>141</v>
      </c>
      <c r="O45" s="148" t="s">
        <v>56</v>
      </c>
      <c r="P45" s="158" t="s">
        <v>117</v>
      </c>
      <c r="Q45" s="114"/>
      <c r="R45" s="107"/>
      <c r="S45" s="107"/>
      <c r="T45" s="107" t="s">
        <v>55</v>
      </c>
      <c r="U45" s="217" t="s">
        <v>141</v>
      </c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217" t="s">
        <v>141</v>
      </c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241</v>
      </c>
      <c r="B46" s="114"/>
      <c r="C46" s="114"/>
      <c r="D46" s="114"/>
      <c r="E46" s="114"/>
      <c r="F46" s="114"/>
      <c r="G46" s="114"/>
      <c r="H46" s="114"/>
      <c r="I46" s="294" t="s">
        <v>242</v>
      </c>
      <c r="J46" s="114"/>
      <c r="K46" s="114"/>
      <c r="L46" s="114"/>
      <c r="M46" s="114"/>
      <c r="N46" s="114"/>
      <c r="O46" s="141"/>
      <c r="P46" s="140" t="s">
        <v>243</v>
      </c>
      <c r="Q46" s="114"/>
      <c r="R46" s="114"/>
      <c r="S46" s="114"/>
      <c r="T46" s="114"/>
      <c r="U46" s="114"/>
      <c r="V46" s="114"/>
      <c r="W46" s="114"/>
      <c r="X46" s="114"/>
      <c r="Y46" s="294" t="s">
        <v>244</v>
      </c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5"/>
      <c r="M51" s="174" t="s">
        <v>55</v>
      </c>
      <c r="N51" s="175" t="s">
        <v>54</v>
      </c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284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80" t="s">
        <v>54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181" t="s">
        <v>54</v>
      </c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185" t="s">
        <v>54</v>
      </c>
      <c r="N62" s="186"/>
      <c r="O62" s="76"/>
      <c r="P62" s="76" t="s">
        <v>129</v>
      </c>
      <c r="Y62" s="286" t="s">
        <v>54</v>
      </c>
      <c r="Z62" s="184" t="s">
        <v>55</v>
      </c>
      <c r="AA62" s="184"/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289"/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  <hyperlink r:id="rId2" ref="U12"/>
  </hyperlinks>
  <printOptions/>
  <pageMargins bottom="0.75" footer="0.0" header="0.0" left="0.7" right="0.7" top="0.75"/>
  <pageSetup paperSize="9" scale="70" orientation="portrait"/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245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246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208.0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37</v>
      </c>
      <c r="D10" s="38"/>
      <c r="E10" s="38"/>
      <c r="F10" s="38"/>
      <c r="G10" s="38"/>
      <c r="H10" s="38"/>
      <c r="I10" s="56" t="s">
        <v>38</v>
      </c>
      <c r="J10" s="38"/>
      <c r="K10" s="57"/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>
        <v>2.07853E7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>
        <v>2.5810099E7</v>
      </c>
      <c r="F11" s="38"/>
      <c r="G11" s="38"/>
      <c r="H11" s="38"/>
      <c r="I11" s="54" t="s">
        <v>46</v>
      </c>
      <c r="J11" s="64"/>
      <c r="K11" s="55" t="s">
        <v>247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17123.0</v>
      </c>
      <c r="F12" s="45"/>
      <c r="G12" s="45"/>
      <c r="H12" s="45"/>
      <c r="I12" s="67" t="s">
        <v>49</v>
      </c>
      <c r="J12" s="45"/>
      <c r="K12" s="224">
        <v>4.2230177000124E13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295" t="s">
        <v>248</v>
      </c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296" t="s">
        <v>54</v>
      </c>
      <c r="J15" s="74" t="s">
        <v>55</v>
      </c>
      <c r="K15" s="75"/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296" t="s">
        <v>54</v>
      </c>
      <c r="W15" s="77" t="s">
        <v>58</v>
      </c>
      <c r="X15" s="78"/>
      <c r="Y15" s="297" t="s">
        <v>54</v>
      </c>
      <c r="Z15" s="77" t="s">
        <v>59</v>
      </c>
      <c r="AA15" s="77"/>
      <c r="AB15" s="297" t="s">
        <v>54</v>
      </c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296" t="s">
        <v>54</v>
      </c>
      <c r="J16" s="74" t="s">
        <v>55</v>
      </c>
      <c r="K16" s="75"/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297" t="s">
        <v>54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298" t="s">
        <v>54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92">
        <v>1.0</v>
      </c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0.0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86"/>
      <c r="Y20" s="45"/>
      <c r="Z20" s="69" t="s">
        <v>69</v>
      </c>
      <c r="AA20" s="45"/>
      <c r="AB20" s="45"/>
      <c r="AC20" s="86">
        <f>SUM(K20+X20)</f>
        <v>0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60"/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94"/>
      <c r="J23" s="40"/>
      <c r="K23" s="95" t="s">
        <v>75</v>
      </c>
      <c r="L23" s="38"/>
      <c r="M23" s="38"/>
      <c r="N23" s="38"/>
      <c r="O23" s="96"/>
      <c r="P23" s="54" t="s">
        <v>76</v>
      </c>
      <c r="Q23" s="54"/>
      <c r="R23" s="60"/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60">
        <f>SUM(I23+O23+R23+X23)</f>
        <v>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249</v>
      </c>
      <c r="R24" s="38"/>
      <c r="S24" s="38"/>
      <c r="T24" s="38"/>
      <c r="U24" s="38"/>
      <c r="V24" s="297" t="s">
        <v>54</v>
      </c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3" t="s">
        <v>141</v>
      </c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232">
        <v>3.0</v>
      </c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3" t="s">
        <v>141</v>
      </c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233">
        <v>1.0</v>
      </c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3" t="s">
        <v>141</v>
      </c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215" t="s">
        <v>141</v>
      </c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60.0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234">
        <v>0.0</v>
      </c>
      <c r="W32" s="38"/>
      <c r="X32" s="38"/>
      <c r="Y32" s="126" t="s">
        <v>94</v>
      </c>
      <c r="Z32" s="38"/>
      <c r="AA32" s="38"/>
      <c r="AB32" s="70">
        <f t="shared" ref="AB32:AB33" si="1">SUM(M32+V32)</f>
        <v>60</v>
      </c>
      <c r="AC32" s="45"/>
      <c r="AD32" s="46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10.0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235">
        <v>40.0</v>
      </c>
      <c r="W33" s="45"/>
      <c r="X33" s="45"/>
      <c r="Y33" s="128" t="s">
        <v>94</v>
      </c>
      <c r="Z33" s="45"/>
      <c r="AA33" s="45"/>
      <c r="AB33" s="70">
        <f t="shared" si="1"/>
        <v>50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299" t="s">
        <v>54</v>
      </c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12.0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0.0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2.0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4.0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296" t="s">
        <v>141</v>
      </c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296" t="s">
        <v>141</v>
      </c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>
        <v>0.0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296" t="s">
        <v>141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300" t="s">
        <v>141</v>
      </c>
      <c r="M44" s="157" t="s">
        <v>55</v>
      </c>
      <c r="N44" s="107"/>
      <c r="O44" s="148" t="s">
        <v>56</v>
      </c>
      <c r="P44" s="158" t="s">
        <v>115</v>
      </c>
      <c r="Q44" s="114"/>
      <c r="R44" s="218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300" t="s">
        <v>141</v>
      </c>
      <c r="M45" s="161" t="s">
        <v>55</v>
      </c>
      <c r="N45" s="162"/>
      <c r="O45" s="148" t="s">
        <v>56</v>
      </c>
      <c r="P45" s="158" t="s">
        <v>117</v>
      </c>
      <c r="Q45" s="114"/>
      <c r="R45" s="107"/>
      <c r="S45" s="217" t="s">
        <v>141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217" t="s">
        <v>141</v>
      </c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250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251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301"/>
      <c r="L51" s="302"/>
      <c r="M51" s="302" t="s">
        <v>55</v>
      </c>
      <c r="N51" s="303" t="s">
        <v>54</v>
      </c>
      <c r="O51" s="302" t="s">
        <v>56</v>
      </c>
      <c r="P51" s="304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178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80" t="s">
        <v>54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297" t="s">
        <v>54</v>
      </c>
      <c r="Z61" s="56" t="s">
        <v>55</v>
      </c>
      <c r="AA61" s="56"/>
      <c r="AB61" s="56" t="s">
        <v>56</v>
      </c>
      <c r="AC61" s="56"/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185" t="s">
        <v>54</v>
      </c>
      <c r="N62" s="186"/>
      <c r="O62" s="76"/>
      <c r="P62" s="76" t="s">
        <v>129</v>
      </c>
      <c r="Y62" s="305" t="s">
        <v>54</v>
      </c>
      <c r="Z62" s="184" t="s">
        <v>55</v>
      </c>
      <c r="AA62" s="184"/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195">
        <v>44602.0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  <hyperlink r:id="rId2" ref="U12"/>
  </hyperlinks>
  <printOptions/>
  <pageMargins bottom="0.75" footer="0.0" header="0.0" left="0.7" right="0.7" top="0.75"/>
  <pageSetup orientation="landscape"/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5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252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58.0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253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>
        <v>2.071002E7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 t="s">
        <v>254</v>
      </c>
      <c r="F11" s="38"/>
      <c r="G11" s="38"/>
      <c r="H11" s="38"/>
      <c r="I11" s="54" t="s">
        <v>46</v>
      </c>
      <c r="J11" s="64"/>
      <c r="K11" s="55" t="s">
        <v>255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306">
        <v>23601.0</v>
      </c>
      <c r="F12" s="45"/>
      <c r="G12" s="45"/>
      <c r="H12" s="45"/>
      <c r="I12" s="67" t="s">
        <v>49</v>
      </c>
      <c r="J12" s="45"/>
      <c r="K12" s="224" t="s">
        <v>256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70"/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3" t="s">
        <v>141</v>
      </c>
      <c r="J15" s="74" t="s">
        <v>55</v>
      </c>
      <c r="K15" s="75"/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80" t="s">
        <v>141</v>
      </c>
      <c r="W15" s="77" t="s">
        <v>58</v>
      </c>
      <c r="X15" s="78"/>
      <c r="Y15" s="54"/>
      <c r="Z15" s="77" t="s">
        <v>59</v>
      </c>
      <c r="AA15" s="77"/>
      <c r="AB15" s="54"/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80" t="s">
        <v>141</v>
      </c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56"/>
      <c r="U16" s="81" t="s">
        <v>257</v>
      </c>
      <c r="V16" s="54"/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215" t="s">
        <v>141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92">
        <v>0.0</v>
      </c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6.0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86"/>
      <c r="Y20" s="45"/>
      <c r="Z20" s="69" t="s">
        <v>69</v>
      </c>
      <c r="AA20" s="45"/>
      <c r="AB20" s="45"/>
      <c r="AC20" s="86">
        <f>SUM(K20+X20)</f>
        <v>6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60"/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229">
        <v>30.0</v>
      </c>
      <c r="J23" s="40"/>
      <c r="K23" s="95" t="s">
        <v>75</v>
      </c>
      <c r="L23" s="38"/>
      <c r="M23" s="38"/>
      <c r="N23" s="38"/>
      <c r="O23" s="96"/>
      <c r="P23" s="54" t="s">
        <v>76</v>
      </c>
      <c r="Q23" s="54"/>
      <c r="R23" s="55">
        <v>300.0</v>
      </c>
      <c r="S23" s="40"/>
      <c r="T23" s="97" t="s">
        <v>77</v>
      </c>
      <c r="U23" s="54"/>
      <c r="V23" s="76"/>
      <c r="W23" s="98"/>
      <c r="X23" s="135">
        <v>45.0</v>
      </c>
      <c r="Y23" s="40"/>
      <c r="Z23" s="97" t="s">
        <v>69</v>
      </c>
      <c r="AA23" s="38"/>
      <c r="AB23" s="40"/>
      <c r="AC23" s="60">
        <f>SUM(I23+O23+R23+X23)</f>
        <v>375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258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231" t="s">
        <v>259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4"/>
      <c r="N27" s="75" t="s">
        <v>56</v>
      </c>
      <c r="O27" s="217" t="s">
        <v>141</v>
      </c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216">
        <v>2.0</v>
      </c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4"/>
      <c r="N28" s="75" t="s">
        <v>56</v>
      </c>
      <c r="O28" s="217" t="s">
        <v>141</v>
      </c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216">
        <v>1.0</v>
      </c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4"/>
      <c r="N29" s="75" t="s">
        <v>56</v>
      </c>
      <c r="O29" s="217" t="s">
        <v>141</v>
      </c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67"/>
      <c r="N30" s="69" t="s">
        <v>56</v>
      </c>
      <c r="O30" s="307" t="s">
        <v>141</v>
      </c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19.0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234">
        <v>4.0</v>
      </c>
      <c r="W32" s="38"/>
      <c r="X32" s="38"/>
      <c r="Y32" s="126" t="s">
        <v>94</v>
      </c>
      <c r="Z32" s="38"/>
      <c r="AA32" s="38"/>
      <c r="AB32" s="124">
        <f t="shared" ref="AB32:AB33" si="1">SUM(M32+V32)</f>
        <v>23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9.0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70"/>
      <c r="W33" s="45"/>
      <c r="X33" s="45"/>
      <c r="Y33" s="128" t="s">
        <v>94</v>
      </c>
      <c r="Z33" s="45"/>
      <c r="AA33" s="45"/>
      <c r="AB33" s="70">
        <f t="shared" si="1"/>
        <v>9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31" t="s">
        <v>141</v>
      </c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6.0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4.0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0.0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1.0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75"/>
      <c r="M41" s="148" t="s">
        <v>55</v>
      </c>
      <c r="N41" s="80" t="s">
        <v>141</v>
      </c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80" t="s">
        <v>141</v>
      </c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>
        <v>0.0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141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107"/>
      <c r="M44" s="157" t="s">
        <v>55</v>
      </c>
      <c r="N44" s="217" t="s">
        <v>141</v>
      </c>
      <c r="O44" s="148" t="s">
        <v>56</v>
      </c>
      <c r="P44" s="158" t="s">
        <v>115</v>
      </c>
      <c r="Q44" s="114"/>
      <c r="R44" s="159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107"/>
      <c r="M45" s="161" t="s">
        <v>55</v>
      </c>
      <c r="N45" s="219" t="s">
        <v>141</v>
      </c>
      <c r="O45" s="148" t="s">
        <v>56</v>
      </c>
      <c r="P45" s="158" t="s">
        <v>117</v>
      </c>
      <c r="Q45" s="114"/>
      <c r="R45" s="107"/>
      <c r="S45" s="107"/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107"/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260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261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4"/>
      <c r="M51" s="174"/>
      <c r="N51" s="174"/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284" t="s">
        <v>262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181" t="s">
        <v>141</v>
      </c>
      <c r="L61" s="56" t="s">
        <v>56</v>
      </c>
      <c r="M61" s="132"/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81" t="s">
        <v>141</v>
      </c>
      <c r="Z61" s="56" t="s">
        <v>55</v>
      </c>
      <c r="AA61" s="56"/>
      <c r="AB61" s="56" t="s">
        <v>56</v>
      </c>
      <c r="AC61" s="56"/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181" t="s">
        <v>141</v>
      </c>
      <c r="L62" s="74" t="s">
        <v>56</v>
      </c>
      <c r="M62" s="228"/>
      <c r="N62" s="186"/>
      <c r="O62" s="76"/>
      <c r="P62" s="76" t="s">
        <v>129</v>
      </c>
      <c r="Y62" s="286" t="s">
        <v>141</v>
      </c>
      <c r="Z62" s="184" t="s">
        <v>55</v>
      </c>
      <c r="AA62" s="184"/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287" t="s">
        <v>263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</hyperlinks>
  <printOptions/>
  <pageMargins bottom="0.75" footer="0.0" header="0.0" left="0.7" right="0.7" top="0.75"/>
  <pageSetup orientation="landscape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43"/>
    <col customWidth="1" min="12" max="12" width="4.86"/>
    <col customWidth="1" min="13" max="13" width="4.43"/>
    <col customWidth="1" min="14" max="14" width="3.86"/>
    <col customWidth="1" min="15" max="15" width="4.86"/>
    <col customWidth="1" min="16" max="16" width="3.14"/>
    <col customWidth="1" min="17" max="17" width="4.43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43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8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264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8886.0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265</v>
      </c>
      <c r="D10" s="38"/>
      <c r="E10" s="38"/>
      <c r="F10" s="38"/>
      <c r="G10" s="38"/>
      <c r="H10" s="38"/>
      <c r="I10" s="56" t="s">
        <v>38</v>
      </c>
      <c r="J10" s="38"/>
      <c r="K10" s="53" t="s">
        <v>266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 t="s">
        <v>267</v>
      </c>
      <c r="V10" s="38"/>
      <c r="W10" s="38"/>
      <c r="X10" s="54" t="s">
        <v>44</v>
      </c>
      <c r="Y10" s="60"/>
      <c r="Z10" s="38"/>
      <c r="AA10" s="54" t="s">
        <v>42</v>
      </c>
      <c r="AB10" s="59" t="s">
        <v>268</v>
      </c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>
        <v>2.2897098E7</v>
      </c>
      <c r="F11" s="38"/>
      <c r="G11" s="38"/>
      <c r="H11" s="38"/>
      <c r="I11" s="54" t="s">
        <v>46</v>
      </c>
      <c r="J11" s="64"/>
      <c r="K11" s="55" t="s">
        <v>269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10978.0</v>
      </c>
      <c r="F12" s="45"/>
      <c r="G12" s="45"/>
      <c r="H12" s="45"/>
      <c r="I12" s="67" t="s">
        <v>49</v>
      </c>
      <c r="J12" s="45"/>
      <c r="K12" s="224">
        <v>4.2216259000114E13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288" t="s">
        <v>270</v>
      </c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3" t="s">
        <v>141</v>
      </c>
      <c r="J15" s="74" t="s">
        <v>55</v>
      </c>
      <c r="K15" s="75"/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80" t="s">
        <v>141</v>
      </c>
      <c r="W15" s="77" t="s">
        <v>58</v>
      </c>
      <c r="X15" s="78"/>
      <c r="Y15" s="81" t="s">
        <v>141</v>
      </c>
      <c r="Z15" s="77" t="s">
        <v>59</v>
      </c>
      <c r="AA15" s="77"/>
      <c r="AB15" s="81" t="s">
        <v>141</v>
      </c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80" t="s">
        <v>141</v>
      </c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181" t="s">
        <v>141</v>
      </c>
      <c r="U16" s="54" t="s">
        <v>56</v>
      </c>
      <c r="V16" s="54"/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215" t="s">
        <v>141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92">
        <v>0.0</v>
      </c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20.0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86"/>
      <c r="Y20" s="45"/>
      <c r="Z20" s="69" t="s">
        <v>69</v>
      </c>
      <c r="AA20" s="45"/>
      <c r="AB20" s="45"/>
      <c r="AC20" s="86">
        <f>SUM(K20+X20)</f>
        <v>20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55">
        <v>0.0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229">
        <v>25.0</v>
      </c>
      <c r="J23" s="40"/>
      <c r="K23" s="95" t="s">
        <v>75</v>
      </c>
      <c r="L23" s="38"/>
      <c r="M23" s="38"/>
      <c r="N23" s="38"/>
      <c r="O23" s="230">
        <v>27.0</v>
      </c>
      <c r="P23" s="54" t="s">
        <v>76</v>
      </c>
      <c r="Q23" s="54"/>
      <c r="R23" s="55">
        <v>80.0</v>
      </c>
      <c r="S23" s="40"/>
      <c r="T23" s="97" t="s">
        <v>77</v>
      </c>
      <c r="U23" s="54"/>
      <c r="V23" s="76"/>
      <c r="W23" s="98"/>
      <c r="X23" s="135">
        <v>0.0</v>
      </c>
      <c r="Y23" s="40"/>
      <c r="Z23" s="97" t="s">
        <v>69</v>
      </c>
      <c r="AA23" s="38"/>
      <c r="AB23" s="40"/>
      <c r="AC23" s="60">
        <f>SUM(I23+O23+R23+X23)</f>
        <v>132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256" t="s">
        <v>141</v>
      </c>
      <c r="I24" s="101" t="s">
        <v>79</v>
      </c>
      <c r="J24" s="38"/>
      <c r="K24" s="38"/>
      <c r="L24" s="81" t="s">
        <v>141</v>
      </c>
      <c r="M24" s="102" t="s">
        <v>80</v>
      </c>
      <c r="N24" s="38"/>
      <c r="O24" s="38"/>
      <c r="P24" s="54"/>
      <c r="Q24" s="56" t="s">
        <v>271</v>
      </c>
      <c r="R24" s="38"/>
      <c r="S24" s="38"/>
      <c r="T24" s="38"/>
      <c r="U24" s="38"/>
      <c r="V24" s="81" t="s">
        <v>141</v>
      </c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3" t="s">
        <v>141</v>
      </c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216">
        <v>0.0</v>
      </c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3" t="s">
        <v>141</v>
      </c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216">
        <v>1.0</v>
      </c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3" t="s">
        <v>141</v>
      </c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215" t="s">
        <v>141</v>
      </c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80.0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234">
        <v>40.0</v>
      </c>
      <c r="W32" s="38"/>
      <c r="X32" s="38"/>
      <c r="Y32" s="126" t="s">
        <v>94</v>
      </c>
      <c r="Z32" s="38"/>
      <c r="AA32" s="38"/>
      <c r="AB32" s="124">
        <f t="shared" ref="AB32:AB33" si="1">SUM(M32+V32)</f>
        <v>120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5.0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235">
        <v>5.0</v>
      </c>
      <c r="W33" s="45"/>
      <c r="X33" s="45"/>
      <c r="Y33" s="128" t="s">
        <v>94</v>
      </c>
      <c r="Z33" s="45"/>
      <c r="AA33" s="45"/>
      <c r="AB33" s="70">
        <f t="shared" si="1"/>
        <v>10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9.0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4.0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3.0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4.0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80" t="s">
        <v>141</v>
      </c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80" t="s">
        <v>141</v>
      </c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>
        <v>1.0</v>
      </c>
      <c r="U42" s="38"/>
      <c r="V42" s="40"/>
      <c r="W42" s="97" t="s">
        <v>112</v>
      </c>
      <c r="X42" s="38"/>
      <c r="Y42" s="38"/>
      <c r="Z42" s="151">
        <v>1.0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141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17" t="s">
        <v>141</v>
      </c>
      <c r="M44" s="157" t="s">
        <v>55</v>
      </c>
      <c r="N44" s="107"/>
      <c r="O44" s="148" t="s">
        <v>56</v>
      </c>
      <c r="P44" s="158" t="s">
        <v>115</v>
      </c>
      <c r="Q44" s="114"/>
      <c r="R44" s="159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107"/>
      <c r="M45" s="161" t="s">
        <v>55</v>
      </c>
      <c r="N45" s="219" t="s">
        <v>141</v>
      </c>
      <c r="O45" s="148" t="s">
        <v>56</v>
      </c>
      <c r="P45" s="158" t="s">
        <v>117</v>
      </c>
      <c r="Q45" s="114"/>
      <c r="R45" s="107"/>
      <c r="S45" s="217" t="s">
        <v>141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217" t="s">
        <v>141</v>
      </c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272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273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222" t="s">
        <v>274</v>
      </c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285" t="s">
        <v>275</v>
      </c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4"/>
      <c r="M51" s="174" t="s">
        <v>55</v>
      </c>
      <c r="N51" s="174"/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284" t="s">
        <v>276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80" t="s">
        <v>141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181" t="s">
        <v>141</v>
      </c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185" t="s">
        <v>141</v>
      </c>
      <c r="N62" s="186"/>
      <c r="O62" s="76"/>
      <c r="P62" s="76" t="s">
        <v>129</v>
      </c>
      <c r="Y62" s="76"/>
      <c r="Z62" s="184" t="s">
        <v>55</v>
      </c>
      <c r="AA62" s="131" t="s">
        <v>141</v>
      </c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308">
        <v>44567.0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  <hyperlink r:id="rId2" ref="U12"/>
  </hyperlinks>
  <printOptions/>
  <pageMargins bottom="0.75" footer="0.0" header="0.0" left="0.7" right="0.7" top="0.75"/>
  <pageSetup orientation="landscape"/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11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277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 t="s">
        <v>278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279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 t="s">
        <v>280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>
        <v>2.2610062E7</v>
      </c>
      <c r="F11" s="38"/>
      <c r="G11" s="38"/>
      <c r="H11" s="38"/>
      <c r="I11" s="54" t="s">
        <v>46</v>
      </c>
      <c r="J11" s="64"/>
      <c r="K11" s="55" t="s">
        <v>281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30702.0</v>
      </c>
      <c r="F12" s="45"/>
      <c r="G12" s="45"/>
      <c r="H12" s="45"/>
      <c r="I12" s="67" t="s">
        <v>49</v>
      </c>
      <c r="J12" s="45"/>
      <c r="K12" s="224" t="s">
        <v>282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70"/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4"/>
      <c r="J15" s="74" t="s">
        <v>55</v>
      </c>
      <c r="K15" s="225" t="s">
        <v>54</v>
      </c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80" t="s">
        <v>54</v>
      </c>
      <c r="W15" s="77" t="s">
        <v>58</v>
      </c>
      <c r="X15" s="213"/>
      <c r="Y15" s="81" t="s">
        <v>54</v>
      </c>
      <c r="Z15" s="77" t="s">
        <v>59</v>
      </c>
      <c r="AA15" s="77"/>
      <c r="AB15" s="81" t="s">
        <v>54</v>
      </c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225" t="s">
        <v>54</v>
      </c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81" t="s">
        <v>54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67"/>
      <c r="J17" s="67" t="s">
        <v>55</v>
      </c>
      <c r="K17" s="69"/>
      <c r="L17" s="69" t="s">
        <v>56</v>
      </c>
      <c r="M17" s="185" t="s">
        <v>54</v>
      </c>
      <c r="N17" s="69" t="s">
        <v>64</v>
      </c>
      <c r="O17" s="69"/>
      <c r="P17" s="69"/>
      <c r="Q17" s="69"/>
      <c r="R17" s="69"/>
      <c r="S17" s="85"/>
      <c r="T17" s="85"/>
      <c r="U17" s="92">
        <v>1.0</v>
      </c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20.0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86"/>
      <c r="Y20" s="45"/>
      <c r="Z20" s="69" t="s">
        <v>69</v>
      </c>
      <c r="AA20" s="45"/>
      <c r="AB20" s="45"/>
      <c r="AC20" s="92">
        <v>2.0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60"/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94"/>
      <c r="J23" s="40"/>
      <c r="K23" s="95" t="s">
        <v>75</v>
      </c>
      <c r="L23" s="38"/>
      <c r="M23" s="38"/>
      <c r="N23" s="38"/>
      <c r="O23" s="96"/>
      <c r="P23" s="54" t="s">
        <v>76</v>
      </c>
      <c r="Q23" s="54"/>
      <c r="R23" s="60"/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60">
        <f>SUM(I23+O23+R23+X23)</f>
        <v>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283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3" t="s">
        <v>54</v>
      </c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3" t="s">
        <v>54</v>
      </c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3" t="s">
        <v>54</v>
      </c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215" t="s">
        <v>54</v>
      </c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f>7*12</f>
        <v>84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234">
        <v>16.0</v>
      </c>
      <c r="W32" s="38"/>
      <c r="X32" s="38"/>
      <c r="Y32" s="126" t="s">
        <v>94</v>
      </c>
      <c r="Z32" s="38"/>
      <c r="AA32" s="38"/>
      <c r="AB32" s="124">
        <f t="shared" ref="AB32:AB33" si="1">SUM(M32+V32)</f>
        <v>100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10.0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235">
        <v>10.0</v>
      </c>
      <c r="W33" s="45"/>
      <c r="X33" s="45"/>
      <c r="Y33" s="128" t="s">
        <v>94</v>
      </c>
      <c r="Z33" s="45"/>
      <c r="AA33" s="45"/>
      <c r="AB33" s="70">
        <f t="shared" si="1"/>
        <v>20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09" t="s">
        <v>54</v>
      </c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18.0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0.0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2.0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5.0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80" t="s">
        <v>54</v>
      </c>
      <c r="M41" s="148" t="s">
        <v>55</v>
      </c>
      <c r="N41" s="80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80" t="s">
        <v>54</v>
      </c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75"/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/>
      <c r="U42" s="38"/>
      <c r="V42" s="40"/>
      <c r="W42" s="97" t="s">
        <v>112</v>
      </c>
      <c r="X42" s="38"/>
      <c r="Y42" s="38"/>
      <c r="Z42" s="151"/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54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17" t="s">
        <v>54</v>
      </c>
      <c r="M44" s="157" t="s">
        <v>55</v>
      </c>
      <c r="N44" s="107"/>
      <c r="O44" s="148" t="s">
        <v>56</v>
      </c>
      <c r="P44" s="158" t="s">
        <v>115</v>
      </c>
      <c r="Q44" s="114"/>
      <c r="R44" s="159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107"/>
      <c r="M45" s="161" t="s">
        <v>55</v>
      </c>
      <c r="N45" s="219" t="s">
        <v>54</v>
      </c>
      <c r="O45" s="148" t="s">
        <v>56</v>
      </c>
      <c r="P45" s="158" t="s">
        <v>117</v>
      </c>
      <c r="Q45" s="114"/>
      <c r="R45" s="107"/>
      <c r="S45" s="217" t="s">
        <v>54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107"/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284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285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5"/>
      <c r="M51" s="174" t="s">
        <v>55</v>
      </c>
      <c r="N51" s="175" t="s">
        <v>54</v>
      </c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178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181" t="s">
        <v>54</v>
      </c>
      <c r="L61" s="56" t="s">
        <v>56</v>
      </c>
      <c r="M61" s="132"/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181" t="s">
        <v>54</v>
      </c>
      <c r="AB61" s="56" t="s">
        <v>56</v>
      </c>
      <c r="AC61" s="56"/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181" t="s">
        <v>54</v>
      </c>
      <c r="L62" s="74" t="s">
        <v>56</v>
      </c>
      <c r="M62" s="228"/>
      <c r="N62" s="186"/>
      <c r="O62" s="76"/>
      <c r="P62" s="76" t="s">
        <v>129</v>
      </c>
      <c r="Y62" s="76"/>
      <c r="Z62" s="184" t="s">
        <v>55</v>
      </c>
      <c r="AA62" s="131" t="s">
        <v>54</v>
      </c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195">
        <v>44600.0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</hyperlinks>
  <printOptions/>
  <pageMargins bottom="0.75" footer="0.0" header="0.0" left="0.7" right="0.7" top="0.75"/>
  <pageSetup orientation="landscape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43"/>
    <col customWidth="1" min="12" max="12" width="4.86"/>
    <col customWidth="1" min="13" max="13" width="4.43"/>
    <col customWidth="1" min="14" max="14" width="3.86"/>
    <col customWidth="1" min="15" max="15" width="4.86"/>
    <col customWidth="1" min="16" max="16" width="3.14"/>
    <col customWidth="1" min="17" max="17" width="4.43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43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286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287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79.0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288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 t="s">
        <v>289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 t="s">
        <v>290</v>
      </c>
      <c r="F11" s="38"/>
      <c r="G11" s="38"/>
      <c r="H11" s="38"/>
      <c r="I11" s="54" t="s">
        <v>46</v>
      </c>
      <c r="J11" s="64"/>
      <c r="K11" s="55" t="s">
        <v>291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8287.0</v>
      </c>
      <c r="F12" s="45"/>
      <c r="G12" s="45"/>
      <c r="H12" s="45"/>
      <c r="I12" s="67" t="s">
        <v>49</v>
      </c>
      <c r="J12" s="45"/>
      <c r="K12" s="224" t="s">
        <v>292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288" t="s">
        <v>293</v>
      </c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225" t="s">
        <v>54</v>
      </c>
      <c r="J15" s="74" t="s">
        <v>55</v>
      </c>
      <c r="K15" s="75"/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225" t="s">
        <v>54</v>
      </c>
      <c r="W15" s="77" t="s">
        <v>58</v>
      </c>
      <c r="X15" s="78"/>
      <c r="Y15" s="225" t="s">
        <v>54</v>
      </c>
      <c r="Z15" s="77" t="s">
        <v>59</v>
      </c>
      <c r="AA15" s="77"/>
      <c r="AB15" s="225" t="s">
        <v>54</v>
      </c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225" t="s">
        <v>54</v>
      </c>
      <c r="J16" s="74" t="s">
        <v>55</v>
      </c>
      <c r="K16" s="75"/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225" t="s">
        <v>54</v>
      </c>
      <c r="U16" s="54" t="s">
        <v>56</v>
      </c>
      <c r="V16" s="54"/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225" t="s">
        <v>54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92">
        <v>1.0</v>
      </c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22.0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92">
        <v>9.0</v>
      </c>
      <c r="Y20" s="45"/>
      <c r="Z20" s="69" t="s">
        <v>69</v>
      </c>
      <c r="AA20" s="45"/>
      <c r="AB20" s="45"/>
      <c r="AC20" s="86">
        <f>SUM(K20+X20)</f>
        <v>31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60">
        <f>52*2+46+46*10</f>
        <v>610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229">
        <v>10.0</v>
      </c>
      <c r="J23" s="40"/>
      <c r="K23" s="95" t="s">
        <v>75</v>
      </c>
      <c r="L23" s="38"/>
      <c r="M23" s="38"/>
      <c r="N23" s="38"/>
      <c r="O23" s="230">
        <v>20.0</v>
      </c>
      <c r="P23" s="54" t="s">
        <v>76</v>
      </c>
      <c r="Q23" s="54"/>
      <c r="R23" s="55">
        <v>200.0</v>
      </c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60">
        <f>SUM(I23+O23+R23+X23)</f>
        <v>230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294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225" t="s">
        <v>54</v>
      </c>
      <c r="L27" s="74" t="s">
        <v>55</v>
      </c>
      <c r="M27" s="74"/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216">
        <v>1.0</v>
      </c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225" t="s">
        <v>54</v>
      </c>
      <c r="L28" s="74" t="s">
        <v>55</v>
      </c>
      <c r="M28" s="74"/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216">
        <v>1.0</v>
      </c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225" t="s">
        <v>54</v>
      </c>
      <c r="L29" s="74" t="s">
        <v>55</v>
      </c>
      <c r="M29" s="74"/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225" t="s">
        <v>54</v>
      </c>
      <c r="L30" s="67" t="s">
        <v>55</v>
      </c>
      <c r="M30" s="67"/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54.0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234">
        <v>40.0</v>
      </c>
      <c r="W32" s="38"/>
      <c r="X32" s="38"/>
      <c r="Y32" s="126" t="s">
        <v>94</v>
      </c>
      <c r="Z32" s="38"/>
      <c r="AA32" s="38"/>
      <c r="AB32" s="124">
        <f t="shared" ref="AB32:AB33" si="1">SUM(M32+V32)</f>
        <v>94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70"/>
      <c r="N33" s="45"/>
      <c r="O33" s="45"/>
      <c r="P33" s="120"/>
      <c r="Q33" s="128" t="s">
        <v>93</v>
      </c>
      <c r="R33" s="45"/>
      <c r="S33" s="45"/>
      <c r="T33" s="45"/>
      <c r="U33" s="45"/>
      <c r="V33" s="70"/>
      <c r="W33" s="45"/>
      <c r="X33" s="45"/>
      <c r="Y33" s="128" t="s">
        <v>94</v>
      </c>
      <c r="Z33" s="45"/>
      <c r="AA33" s="45"/>
      <c r="AB33" s="70">
        <f t="shared" si="1"/>
        <v>0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225" t="s">
        <v>54</v>
      </c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12.0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3.0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2.0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5.0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225" t="s">
        <v>54</v>
      </c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225" t="s">
        <v>54</v>
      </c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225" t="s">
        <v>54</v>
      </c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>
        <v>1.0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225" t="s">
        <v>54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25" t="s">
        <v>54</v>
      </c>
      <c r="M44" s="157" t="s">
        <v>55</v>
      </c>
      <c r="N44" s="107"/>
      <c r="O44" s="148" t="s">
        <v>56</v>
      </c>
      <c r="P44" s="158" t="s">
        <v>115</v>
      </c>
      <c r="Q44" s="114"/>
      <c r="R44" s="218" t="s">
        <v>295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225" t="s">
        <v>54</v>
      </c>
      <c r="M45" s="161" t="s">
        <v>55</v>
      </c>
      <c r="N45" s="162"/>
      <c r="O45" s="148" t="s">
        <v>56</v>
      </c>
      <c r="P45" s="158" t="s">
        <v>117</v>
      </c>
      <c r="Q45" s="114"/>
      <c r="R45" s="107"/>
      <c r="S45" s="236" t="s">
        <v>54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236" t="s">
        <v>54</v>
      </c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296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297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222" t="s">
        <v>298</v>
      </c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285" t="s">
        <v>299</v>
      </c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237" t="s">
        <v>54</v>
      </c>
      <c r="M51" s="174" t="s">
        <v>55</v>
      </c>
      <c r="N51" s="174"/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222" t="s">
        <v>300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222" t="s">
        <v>301</v>
      </c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181" t="s">
        <v>54</v>
      </c>
      <c r="L61" s="56" t="s">
        <v>56</v>
      </c>
      <c r="M61" s="132"/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181" t="s">
        <v>54</v>
      </c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215" t="s">
        <v>54</v>
      </c>
      <c r="N62" s="186"/>
      <c r="O62" s="76"/>
      <c r="P62" s="76" t="s">
        <v>129</v>
      </c>
      <c r="Y62" s="76"/>
      <c r="Z62" s="184" t="s">
        <v>55</v>
      </c>
      <c r="AA62" s="184"/>
      <c r="AB62" s="184" t="s">
        <v>56</v>
      </c>
      <c r="AC62" s="131" t="s">
        <v>54</v>
      </c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195">
        <v>44598.0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  <hyperlink r:id="rId2" ref="U12"/>
  </hyperlinks>
  <printOptions/>
  <pageMargins bottom="0.75" footer="0.0" header="0.0" left="0.7" right="0.7" top="0.75"/>
  <pageSetup orientation="landscape"/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302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303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16.0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304</v>
      </c>
      <c r="D10" s="38"/>
      <c r="E10" s="38"/>
      <c r="F10" s="38"/>
      <c r="G10" s="38"/>
      <c r="H10" s="38"/>
      <c r="I10" s="56" t="s">
        <v>38</v>
      </c>
      <c r="J10" s="38"/>
      <c r="K10" s="53" t="s">
        <v>236</v>
      </c>
      <c r="L10" s="38"/>
      <c r="M10" s="38"/>
      <c r="N10" s="38"/>
      <c r="O10" s="38"/>
      <c r="P10" s="38"/>
      <c r="Q10" s="38"/>
      <c r="R10" s="54" t="s">
        <v>40</v>
      </c>
      <c r="S10" s="60"/>
      <c r="T10" s="54" t="s">
        <v>42</v>
      </c>
      <c r="U10" s="59">
        <v>2.097326E7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63"/>
      <c r="F11" s="38"/>
      <c r="G11" s="38"/>
      <c r="H11" s="38"/>
      <c r="I11" s="54" t="s">
        <v>46</v>
      </c>
      <c r="J11" s="64"/>
      <c r="K11" s="60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28064.0</v>
      </c>
      <c r="F12" s="45"/>
      <c r="G12" s="45"/>
      <c r="H12" s="45"/>
      <c r="I12" s="67" t="s">
        <v>49</v>
      </c>
      <c r="J12" s="45"/>
      <c r="K12" s="68"/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70"/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4"/>
      <c r="J15" s="74" t="s">
        <v>55</v>
      </c>
      <c r="K15" s="80" t="s">
        <v>54</v>
      </c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80" t="s">
        <v>54</v>
      </c>
      <c r="W15" s="77" t="s">
        <v>58</v>
      </c>
      <c r="X15" s="78"/>
      <c r="Y15" s="54"/>
      <c r="Z15" s="77" t="s">
        <v>59</v>
      </c>
      <c r="AA15" s="77"/>
      <c r="AB15" s="54"/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75"/>
      <c r="L16" s="75" t="s">
        <v>56</v>
      </c>
      <c r="M16" s="80" t="s">
        <v>54</v>
      </c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54"/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67"/>
      <c r="J17" s="67" t="s">
        <v>55</v>
      </c>
      <c r="K17" s="84" t="s">
        <v>54</v>
      </c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86"/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12.0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92">
        <v>31.0</v>
      </c>
      <c r="Y20" s="45"/>
      <c r="Z20" s="69" t="s">
        <v>69</v>
      </c>
      <c r="AA20" s="45"/>
      <c r="AB20" s="45"/>
      <c r="AC20" s="86">
        <f>SUM(K20+X20)</f>
        <v>43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60"/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94"/>
      <c r="J23" s="40"/>
      <c r="K23" s="95" t="s">
        <v>75</v>
      </c>
      <c r="L23" s="38"/>
      <c r="M23" s="38"/>
      <c r="N23" s="38"/>
      <c r="O23" s="96"/>
      <c r="P23" s="54" t="s">
        <v>76</v>
      </c>
      <c r="Q23" s="54"/>
      <c r="R23" s="60"/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60">
        <f>SUM(I23+O23+R23+X23)</f>
        <v>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305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4"/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4"/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216">
        <v>1.0</v>
      </c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3" t="s">
        <v>54</v>
      </c>
      <c r="L29" s="74" t="s">
        <v>55</v>
      </c>
      <c r="M29" s="74"/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67"/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19.0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124"/>
      <c r="W32" s="38"/>
      <c r="X32" s="38"/>
      <c r="Y32" s="126" t="s">
        <v>94</v>
      </c>
      <c r="Z32" s="38"/>
      <c r="AA32" s="38"/>
      <c r="AB32" s="124">
        <f t="shared" ref="AB32:AB33" si="1">SUM(M32+V32)</f>
        <v>19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9.0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235">
        <v>8.0</v>
      </c>
      <c r="W33" s="45"/>
      <c r="X33" s="45"/>
      <c r="Y33" s="128" t="s">
        <v>94</v>
      </c>
      <c r="Z33" s="45"/>
      <c r="AA33" s="45"/>
      <c r="AB33" s="70">
        <f t="shared" si="1"/>
        <v>17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9.0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0.0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2.0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4.0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80" t="s">
        <v>54</v>
      </c>
      <c r="M41" s="310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75"/>
      <c r="M42" s="148" t="s">
        <v>55</v>
      </c>
      <c r="N42" s="80" t="s">
        <v>141</v>
      </c>
      <c r="O42" s="98" t="s">
        <v>56</v>
      </c>
      <c r="P42" s="134" t="s">
        <v>111</v>
      </c>
      <c r="Q42" s="38"/>
      <c r="R42" s="38"/>
      <c r="S42" s="38"/>
      <c r="T42" s="55">
        <v>0.0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141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17" t="s">
        <v>141</v>
      </c>
      <c r="M44" s="157" t="s">
        <v>55</v>
      </c>
      <c r="N44" s="107"/>
      <c r="O44" s="148" t="s">
        <v>56</v>
      </c>
      <c r="P44" s="158" t="s">
        <v>115</v>
      </c>
      <c r="Q44" s="114"/>
      <c r="R44" s="218" t="s">
        <v>306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107"/>
      <c r="M45" s="161" t="s">
        <v>55</v>
      </c>
      <c r="N45" s="162"/>
      <c r="O45" s="148" t="s">
        <v>56</v>
      </c>
      <c r="P45" s="158" t="s">
        <v>117</v>
      </c>
      <c r="Q45" s="114"/>
      <c r="R45" s="217" t="s">
        <v>54</v>
      </c>
      <c r="S45" s="107"/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107"/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307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308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222" t="s">
        <v>309</v>
      </c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4"/>
      <c r="M51" s="174" t="s">
        <v>55</v>
      </c>
      <c r="N51" s="174"/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178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32"/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56"/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228"/>
      <c r="N62" s="186"/>
      <c r="O62" s="76"/>
      <c r="P62" s="76" t="s">
        <v>129</v>
      </c>
      <c r="Y62" s="76"/>
      <c r="Z62" s="184" t="s">
        <v>55</v>
      </c>
      <c r="AA62" s="184"/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195">
        <v>44578.0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</hyperlinks>
  <printOptions/>
  <pageMargins bottom="0.75" footer="0.0" header="0.0" left="0.7" right="0.7" top="0.75"/>
  <pageSetup orientation="landscape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31" width="2.43"/>
    <col customWidth="1" min="32" max="32" width="12.0"/>
    <col customWidth="1" min="33" max="33" width="10.29"/>
    <col customWidth="1" min="34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3"/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3"/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311" t="s">
        <v>310</v>
      </c>
      <c r="AG7" s="312" t="s">
        <v>311</v>
      </c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313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311" t="s">
        <v>312</v>
      </c>
      <c r="AG8" s="314">
        <f>Benfica!R3</f>
        <v>2021</v>
      </c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7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60"/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311" t="s">
        <v>313</v>
      </c>
      <c r="AG9" s="314">
        <f>Carioca!R3</f>
        <v>2021</v>
      </c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7"/>
      <c r="D10" s="38"/>
      <c r="E10" s="38"/>
      <c r="F10" s="38"/>
      <c r="G10" s="38"/>
      <c r="H10" s="38"/>
      <c r="I10" s="56" t="s">
        <v>38</v>
      </c>
      <c r="J10" s="38"/>
      <c r="K10" s="57"/>
      <c r="L10" s="38"/>
      <c r="M10" s="38"/>
      <c r="N10" s="38"/>
      <c r="O10" s="38"/>
      <c r="P10" s="38"/>
      <c r="Q10" s="38"/>
      <c r="R10" s="54" t="s">
        <v>40</v>
      </c>
      <c r="S10" s="60"/>
      <c r="T10" s="54" t="s">
        <v>42</v>
      </c>
      <c r="U10" s="61"/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311" t="s">
        <v>314</v>
      </c>
      <c r="AG10" s="314">
        <f>Cascadura!R3</f>
        <v>2021</v>
      </c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/>
      <c r="E11" s="63"/>
      <c r="F11" s="38"/>
      <c r="G11" s="38"/>
      <c r="H11" s="38"/>
      <c r="I11" s="54" t="s">
        <v>46</v>
      </c>
      <c r="J11" s="64"/>
      <c r="K11" s="60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311" t="s">
        <v>315</v>
      </c>
      <c r="AG11" s="314">
        <f>Grajau!R3</f>
        <v>2021</v>
      </c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292"/>
      <c r="F12" s="45"/>
      <c r="G12" s="45"/>
      <c r="H12" s="45"/>
      <c r="I12" s="67" t="s">
        <v>49</v>
      </c>
      <c r="J12" s="45"/>
      <c r="K12" s="68"/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70"/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311" t="s">
        <v>316</v>
      </c>
      <c r="AG12" s="314">
        <f>Higienopolis!R3</f>
        <v>2021</v>
      </c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311" t="s">
        <v>317</v>
      </c>
      <c r="AG13" s="314">
        <f>Jacarezinho!R3</f>
        <v>2021</v>
      </c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311" t="s">
        <v>318</v>
      </c>
      <c r="AG14" s="314">
        <f>Luz!R3</f>
        <v>2021</v>
      </c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4"/>
      <c r="J15" s="74" t="s">
        <v>55</v>
      </c>
      <c r="K15" s="75"/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75"/>
      <c r="W15" s="77" t="s">
        <v>58</v>
      </c>
      <c r="X15" s="78"/>
      <c r="Y15" s="54"/>
      <c r="Z15" s="77" t="s">
        <v>59</v>
      </c>
      <c r="AA15" s="77"/>
      <c r="AB15" s="54"/>
      <c r="AC15" s="77" t="s">
        <v>60</v>
      </c>
      <c r="AD15" s="79"/>
      <c r="AE15" s="15"/>
      <c r="AF15" s="311" t="s">
        <v>319</v>
      </c>
      <c r="AG15" s="314">
        <f>Mananciais!R3</f>
        <v>2021</v>
      </c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75"/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54"/>
      <c r="W16" s="82"/>
      <c r="X16" s="38"/>
      <c r="Y16" s="38"/>
      <c r="Z16" s="38"/>
      <c r="AA16" s="38"/>
      <c r="AB16" s="38"/>
      <c r="AC16" s="38"/>
      <c r="AD16" s="58"/>
      <c r="AE16" s="15"/>
      <c r="AF16" s="311" t="s">
        <v>320</v>
      </c>
      <c r="AG16" s="314">
        <f>Manguinhos!R3</f>
        <v>2021</v>
      </c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67"/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86"/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311" t="s">
        <v>321</v>
      </c>
      <c r="AG17" s="314">
        <f>Maracana!R3</f>
        <v>2021</v>
      </c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311" t="s">
        <v>322</v>
      </c>
      <c r="AG18" s="314">
        <f>'Maria da Graca'!R3</f>
        <v>2021</v>
      </c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311" t="s">
        <v>323</v>
      </c>
      <c r="AG19" s="314">
        <f>Meier!R3</f>
        <v>2021</v>
      </c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86">
        <f>SUM(Benfica!$K$20,Cascadura!$K$20,Grajau!K20,Higienopolis!K20,Jacarezinho!K20,Luz!K20,Mananciais!K20,Manguinhos!K20,Maracana!K20,'Maria da Graca'!K20,Meier!K20,Piedade!K20,Riachuelo!K20,'Thomaz Coelho'!K20,'Vieira Fazenda'!K20)</f>
        <v>214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86">
        <f>SUM(Benfica!$X$20,Cascadura!$X$20,Grajau!X20,Higienopolis!X20,Jacarezinho!X20,Luz!X20,Mananciais!X20,Manguinhos!X20,Maracana!X20,'Maria da Graca'!X20,Meier!X20,Piedade!X20,Riachuelo!X20,'Thomaz Coelho'!X20,'Vieira Fazenda'!X20)</f>
        <v>62</v>
      </c>
      <c r="Y20" s="45"/>
      <c r="Z20" s="69" t="s">
        <v>69</v>
      </c>
      <c r="AA20" s="45"/>
      <c r="AB20" s="45"/>
      <c r="AC20" s="86">
        <f>SUM(K20+X20)</f>
        <v>276</v>
      </c>
      <c r="AD20" s="46"/>
      <c r="AE20" s="15"/>
      <c r="AF20" s="311" t="s">
        <v>324</v>
      </c>
      <c r="AG20" s="314">
        <f>Piedade!R3</f>
        <v>2021</v>
      </c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311" t="s">
        <v>325</v>
      </c>
      <c r="AG21" s="314">
        <f>Riachuelo!R3</f>
        <v>2021</v>
      </c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60"/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311" t="s">
        <v>326</v>
      </c>
      <c r="AG22" s="314">
        <f>'Thomaz Coelho'!R3</f>
        <v>2021</v>
      </c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94">
        <f>SUM(Benfica!$I$23,Cascadura!$I$23,Grajau!I23,Higienopolis!I23,Jacarezinho!I23,Luz!I23,Mananciais!I23,Manguinhos!I23,Maracana!I23,'Maria da Graca'!I23,Meier!I23,Piedade!I23,Riachuelo!I23,'Thomaz Coelho'!I23,'Vieira Fazenda'!I23)</f>
        <v>182</v>
      </c>
      <c r="J23" s="40"/>
      <c r="K23" s="95" t="s">
        <v>75</v>
      </c>
      <c r="L23" s="38"/>
      <c r="M23" s="38"/>
      <c r="N23" s="38"/>
      <c r="O23" s="96">
        <f>SUM(Benfica!$O$23,Cascadura!$O$23,Grajau!O23,Higienopolis!O23,Jacarezinho!O23,Luz!O23,Mananciais!O23,Manguinhos!O23,Maracana!O23,'Maria da Graca'!O23,Meier!O23,Piedade!O23,Riachuelo!O23,'Thomaz Coelho'!O23,'Vieira Fazenda'!O23)</f>
        <v>152</v>
      </c>
      <c r="P23" s="54" t="s">
        <v>76</v>
      </c>
      <c r="Q23" s="54"/>
      <c r="R23" s="60">
        <f>SUM(Benfica!$R$23,Cascadura!$R$23,Grajau!R23,Higienopolis!R23,Jacarezinho!R23,Luz!R23,Mananciais!R23,Manguinhos!R23,Maracana!R23,'Maria da Graca'!R23,Meier!R23,Piedade!R23,Riachuelo!R23,'Thomaz Coelho'!R23,'Vieira Fazenda'!R23)</f>
        <v>5892</v>
      </c>
      <c r="S23" s="40"/>
      <c r="T23" s="97" t="s">
        <v>77</v>
      </c>
      <c r="U23" s="54"/>
      <c r="V23" s="76"/>
      <c r="W23" s="98"/>
      <c r="X23" s="99">
        <f>SUM(Benfica!$X$23,Cascadura!$X$23,Grajau!X23,Higienopolis!X23,Jacarezinho!X23,Luz!X23,Mananciais!X23,Manguinhos!X23,Maracana!X23,'Maria da Graca'!X23,Meier!X23,Piedade!X23,Riachuelo!X23,'Thomaz Coelho'!X23,'Vieira Fazenda'!X23)</f>
        <v>65</v>
      </c>
      <c r="Y23" s="40"/>
      <c r="Z23" s="97" t="s">
        <v>69</v>
      </c>
      <c r="AA23" s="38"/>
      <c r="AB23" s="40"/>
      <c r="AC23" s="60">
        <f>SUM(I23+O23+R23+X23)</f>
        <v>6291</v>
      </c>
      <c r="AD23" s="58"/>
      <c r="AE23" s="15"/>
      <c r="AF23" s="311" t="s">
        <v>327</v>
      </c>
      <c r="AG23" s="315">
        <f>'Vieira Fazenda'!R3</f>
        <v>2021</v>
      </c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328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4"/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111">
        <f>SUM(Benfica!$Y$27,Cascadura!$Y$27,Grajau!Y27,Higienopolis!Y27,Jacarezinho!Y27,Luz!Y27,Mananciais!Y27,Manguinhos!Y27,Maracana!Y27,'Maria da Graca'!Y27,Meier!Y27,Piedade!Y27,Riachuelo!Y27,'Thomaz Coelho'!Y27,'Vieira Fazenda'!Y27)</f>
        <v>5</v>
      </c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4"/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4"/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67"/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124">
        <f>SUM(Benfica!M32,Cascadura!M32,Grajau!M32,Higienopolis!M32,Jacarezinho!M32,Luz!M32,Mananciais!M32,Manguinhos!M32,Maracana!M32,'Maria da Graca'!M32,Meier!M32,Piedade!M32,Riachuelo!M32,'Thomaz Coelho'!M32,'Vieira Fazenda'!M32)</f>
        <v>755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124">
        <f>SUM(Benfica!V32,Cascadura!V32,Grajau!V32,Higienopolis!V32,Jacarezinho!V32,Luz!V32,Mananciais!V32,Manguinhos!V32,Maracana!V32,'Maria da Graca'!V32,Meier!V32,Piedade!V32,Riachuelo!V32,'Thomaz Coelho'!V32,'Vieira Fazenda'!V32)</f>
        <v>103</v>
      </c>
      <c r="W32" s="38"/>
      <c r="X32" s="38"/>
      <c r="Y32" s="126" t="s">
        <v>94</v>
      </c>
      <c r="Z32" s="38"/>
      <c r="AA32" s="38"/>
      <c r="AB32" s="124">
        <f t="shared" ref="AB32:AB33" si="1">SUM(M32+V32)</f>
        <v>858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70">
        <f>SUM(Benfica!M33,Cascadura!M33,Grajau!M33,Higienopolis!M33,Jacarezinho!M33,Luz!M33,Mananciais!M33,Manguinhos!M33,Maracana!M33,'Maria da Graca'!M33,Meier!M33,Piedade!M33,Riachuelo!M33,'Thomaz Coelho'!M33,'Vieira Fazenda'!M33)</f>
        <v>278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70">
        <f>SUM(Benfica!V33,Cascadura!V33,Grajau!V33,Higienopolis!V33,Jacarezinho!V33,Luz!V33,Mananciais!V33,Manguinhos!V33,Maracana!V33,'Maria da Graca'!V33,Meier!V33,Piedade!V33,Riachuelo!V33,'Thomaz Coelho'!V33,'Vieira Fazenda'!V33)</f>
        <v>605</v>
      </c>
      <c r="W33" s="45"/>
      <c r="X33" s="45"/>
      <c r="Y33" s="128" t="s">
        <v>94</v>
      </c>
      <c r="Z33" s="45"/>
      <c r="AA33" s="45"/>
      <c r="AB33" s="70">
        <f t="shared" si="1"/>
        <v>883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99"/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99"/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99"/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99"/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316"/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75"/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75"/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60"/>
      <c r="U42" s="38"/>
      <c r="V42" s="40"/>
      <c r="W42" s="97" t="s">
        <v>112</v>
      </c>
      <c r="X42" s="38"/>
      <c r="Y42" s="38"/>
      <c r="Z42" s="317"/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75"/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107"/>
      <c r="M44" s="157" t="s">
        <v>55</v>
      </c>
      <c r="N44" s="107"/>
      <c r="O44" s="148" t="s">
        <v>56</v>
      </c>
      <c r="P44" s="158" t="s">
        <v>115</v>
      </c>
      <c r="Q44" s="114"/>
      <c r="R44" s="159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107"/>
      <c r="M45" s="161" t="s">
        <v>55</v>
      </c>
      <c r="N45" s="162"/>
      <c r="O45" s="148" t="s">
        <v>56</v>
      </c>
      <c r="P45" s="158" t="s">
        <v>117</v>
      </c>
      <c r="Q45" s="114"/>
      <c r="R45" s="107"/>
      <c r="S45" s="107"/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107"/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329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330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4"/>
      <c r="M51" s="174" t="s">
        <v>55</v>
      </c>
      <c r="N51" s="174"/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178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32"/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56"/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228"/>
      <c r="N62" s="186"/>
      <c r="O62" s="76"/>
      <c r="P62" s="76" t="s">
        <v>129</v>
      </c>
      <c r="Y62" s="76"/>
      <c r="Z62" s="184" t="s">
        <v>55</v>
      </c>
      <c r="AA62" s="184"/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289"/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conditionalFormatting sqref="AG8">
    <cfRule type="cellIs" dxfId="0" priority="1" operator="equal">
      <formula>R3</formula>
    </cfRule>
  </conditionalFormatting>
  <conditionalFormatting sqref="AG9">
    <cfRule type="cellIs" dxfId="0" priority="2" operator="equal">
      <formula>R3</formula>
    </cfRule>
  </conditionalFormatting>
  <conditionalFormatting sqref="AG10">
    <cfRule type="cellIs" dxfId="0" priority="3" operator="equal">
      <formula>R3</formula>
    </cfRule>
  </conditionalFormatting>
  <conditionalFormatting sqref="AG11">
    <cfRule type="cellIs" dxfId="0" priority="4" operator="equal">
      <formula>R3</formula>
    </cfRule>
  </conditionalFormatting>
  <conditionalFormatting sqref="AG12">
    <cfRule type="cellIs" dxfId="0" priority="5" operator="equal">
      <formula>R3</formula>
    </cfRule>
  </conditionalFormatting>
  <conditionalFormatting sqref="AG13">
    <cfRule type="cellIs" dxfId="0" priority="6" operator="equal">
      <formula>R3</formula>
    </cfRule>
  </conditionalFormatting>
  <conditionalFormatting sqref="AG14">
    <cfRule type="cellIs" dxfId="0" priority="7" operator="equal">
      <formula>R3</formula>
    </cfRule>
  </conditionalFormatting>
  <conditionalFormatting sqref="AG15">
    <cfRule type="cellIs" dxfId="0" priority="8" operator="equal">
      <formula>R3</formula>
    </cfRule>
  </conditionalFormatting>
  <conditionalFormatting sqref="AG16">
    <cfRule type="cellIs" dxfId="0" priority="9" operator="equal">
      <formula>R3</formula>
    </cfRule>
  </conditionalFormatting>
  <conditionalFormatting sqref="AG17">
    <cfRule type="cellIs" dxfId="0" priority="10" operator="equal">
      <formula>R3</formula>
    </cfRule>
  </conditionalFormatting>
  <conditionalFormatting sqref="AG18">
    <cfRule type="cellIs" dxfId="1" priority="11" operator="equal">
      <formula>R3</formula>
    </cfRule>
  </conditionalFormatting>
  <conditionalFormatting sqref="AG19">
    <cfRule type="cellIs" dxfId="0" priority="12" operator="equal">
      <formula>R3</formula>
    </cfRule>
  </conditionalFormatting>
  <conditionalFormatting sqref="AG20">
    <cfRule type="cellIs" dxfId="0" priority="13" operator="equal">
      <formula>R3</formula>
    </cfRule>
  </conditionalFormatting>
  <conditionalFormatting sqref="AG21">
    <cfRule type="cellIs" dxfId="0" priority="14" operator="equal">
      <formula>R3</formula>
    </cfRule>
  </conditionalFormatting>
  <conditionalFormatting sqref="AG22">
    <cfRule type="cellIs" dxfId="0" priority="15" operator="equal">
      <formula>R3</formula>
    </cfRule>
  </conditionalFormatting>
  <conditionalFormatting sqref="AG23">
    <cfRule type="cellIs" dxfId="0" priority="16" operator="equal">
      <formula>R3</formula>
    </cfRule>
  </conditionalFormatting>
  <hyperlinks>
    <hyperlink display="ou MESA ADMINISTRATIVA " location="INICIAL!A1" ref="I2"/>
  </hyperlinks>
  <printOptions/>
  <pageMargins bottom="0.75" footer="0.0" header="0.0" left="0.7" right="0.7" top="0.75"/>
  <pageSetup orientation="landscape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31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33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15.0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37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 t="s">
        <v>43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63"/>
      <c r="F11" s="38"/>
      <c r="G11" s="38"/>
      <c r="H11" s="38"/>
      <c r="I11" s="54" t="s">
        <v>46</v>
      </c>
      <c r="J11" s="64"/>
      <c r="K11" s="55" t="s">
        <v>47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24151.0</v>
      </c>
      <c r="F12" s="45"/>
      <c r="G12" s="45"/>
      <c r="H12" s="45"/>
      <c r="I12" s="67" t="s">
        <v>49</v>
      </c>
      <c r="J12" s="45"/>
      <c r="K12" s="68"/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70"/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3" t="s">
        <v>54</v>
      </c>
      <c r="J15" s="74" t="s">
        <v>55</v>
      </c>
      <c r="K15" s="75"/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75"/>
      <c r="W15" s="77" t="s">
        <v>58</v>
      </c>
      <c r="X15" s="78"/>
      <c r="Y15" s="54"/>
      <c r="Z15" s="77" t="s">
        <v>59</v>
      </c>
      <c r="AA15" s="77"/>
      <c r="AB15" s="54"/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80" t="s">
        <v>54</v>
      </c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81" t="s">
        <v>54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67"/>
      <c r="J17" s="67" t="s">
        <v>55</v>
      </c>
      <c r="K17" s="84" t="s">
        <v>54</v>
      </c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86"/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12.0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86"/>
      <c r="Y20" s="45"/>
      <c r="Z20" s="69" t="s">
        <v>69</v>
      </c>
      <c r="AA20" s="45"/>
      <c r="AB20" s="45"/>
      <c r="AC20" s="92">
        <v>12.0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60"/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94"/>
      <c r="J23" s="40"/>
      <c r="K23" s="95" t="s">
        <v>75</v>
      </c>
      <c r="L23" s="38"/>
      <c r="M23" s="38"/>
      <c r="N23" s="38"/>
      <c r="O23" s="96"/>
      <c r="P23" s="54" t="s">
        <v>76</v>
      </c>
      <c r="Q23" s="54"/>
      <c r="R23" s="60"/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60">
        <f>SUM(I23+O23+R23+X23)</f>
        <v>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81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4"/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4"/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4"/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67"/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124"/>
      <c r="N32" s="38"/>
      <c r="O32" s="38"/>
      <c r="P32" s="125"/>
      <c r="Q32" s="126" t="s">
        <v>93</v>
      </c>
      <c r="R32" s="38"/>
      <c r="S32" s="38"/>
      <c r="T32" s="38"/>
      <c r="U32" s="38"/>
      <c r="V32" s="124"/>
      <c r="W32" s="38"/>
      <c r="X32" s="38"/>
      <c r="Y32" s="126" t="s">
        <v>94</v>
      </c>
      <c r="Z32" s="38"/>
      <c r="AA32" s="38"/>
      <c r="AB32" s="124">
        <f t="shared" ref="AB32:AB33" si="1">SUM(M32+V32)</f>
        <v>0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70"/>
      <c r="N33" s="45"/>
      <c r="O33" s="45"/>
      <c r="P33" s="120"/>
      <c r="Q33" s="128" t="s">
        <v>93</v>
      </c>
      <c r="R33" s="45"/>
      <c r="S33" s="45"/>
      <c r="T33" s="45"/>
      <c r="U33" s="45"/>
      <c r="V33" s="70"/>
      <c r="W33" s="45"/>
      <c r="X33" s="45"/>
      <c r="Y33" s="128" t="s">
        <v>94</v>
      </c>
      <c r="Z33" s="45"/>
      <c r="AA33" s="45"/>
      <c r="AB33" s="70">
        <f t="shared" si="1"/>
        <v>0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31" t="s">
        <v>54</v>
      </c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0.0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0.0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0.0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3.0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0.0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75"/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75"/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>
        <v>0.0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75"/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107"/>
      <c r="M44" s="157" t="s">
        <v>55</v>
      </c>
      <c r="N44" s="107"/>
      <c r="O44" s="148" t="s">
        <v>56</v>
      </c>
      <c r="P44" s="158" t="s">
        <v>115</v>
      </c>
      <c r="Q44" s="114"/>
      <c r="R44" s="159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107"/>
      <c r="M45" s="161" t="s">
        <v>55</v>
      </c>
      <c r="N45" s="162"/>
      <c r="O45" s="148" t="s">
        <v>56</v>
      </c>
      <c r="P45" s="158" t="s">
        <v>117</v>
      </c>
      <c r="Q45" s="114"/>
      <c r="R45" s="107"/>
      <c r="S45" s="107"/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107"/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119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120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4"/>
      <c r="M51" s="174" t="s">
        <v>55</v>
      </c>
      <c r="N51" s="175" t="s">
        <v>54</v>
      </c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178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80" t="s">
        <v>54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181" t="s">
        <v>54</v>
      </c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185" t="s">
        <v>54</v>
      </c>
      <c r="N62" s="186"/>
      <c r="O62" s="76"/>
      <c r="P62" s="76" t="s">
        <v>129</v>
      </c>
      <c r="Y62" s="76"/>
      <c r="Z62" s="184" t="s">
        <v>55</v>
      </c>
      <c r="AA62" s="184"/>
      <c r="AB62" s="184" t="s">
        <v>56</v>
      </c>
      <c r="AC62" s="131" t="s">
        <v>54</v>
      </c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195">
        <v>44606.0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</hyperlinks>
  <printOptions/>
  <pageMargins bottom="0.75" footer="0.0" header="0.0" left="0.7" right="0.7" top="0.75"/>
  <pageSetup orientation="landscape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134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201" t="s">
        <v>32</v>
      </c>
      <c r="C9" s="202" t="s">
        <v>135</v>
      </c>
      <c r="U9" s="203" t="s">
        <v>34</v>
      </c>
      <c r="V9" s="204">
        <v>552.0</v>
      </c>
      <c r="X9" s="205" t="s">
        <v>35</v>
      </c>
      <c r="AA9" s="202" t="s">
        <v>136</v>
      </c>
      <c r="AD9" s="17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201" t="s">
        <v>36</v>
      </c>
      <c r="C10" s="202" t="s">
        <v>137</v>
      </c>
      <c r="I10" s="205" t="s">
        <v>38</v>
      </c>
      <c r="K10" s="202" t="s">
        <v>39</v>
      </c>
      <c r="R10" s="203" t="s">
        <v>40</v>
      </c>
      <c r="S10" s="204" t="s">
        <v>41</v>
      </c>
      <c r="T10" s="203" t="s">
        <v>42</v>
      </c>
      <c r="U10" s="204" t="s">
        <v>138</v>
      </c>
      <c r="X10" s="203" t="s">
        <v>44</v>
      </c>
      <c r="Y10" s="60"/>
      <c r="Z10" s="38"/>
      <c r="AA10" s="203" t="s">
        <v>42</v>
      </c>
      <c r="AB10" s="61"/>
      <c r="AC10" s="38"/>
      <c r="AD10" s="206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201" t="s">
        <v>45</v>
      </c>
      <c r="D11" s="207"/>
      <c r="E11" s="63"/>
      <c r="F11" s="38"/>
      <c r="G11" s="38"/>
      <c r="H11" s="38"/>
      <c r="I11" s="203" t="s">
        <v>46</v>
      </c>
      <c r="K11" s="204" t="s">
        <v>139</v>
      </c>
      <c r="AD11" s="17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208" t="s">
        <v>48</v>
      </c>
      <c r="B12" s="42"/>
      <c r="C12" s="42"/>
      <c r="D12" s="42"/>
      <c r="E12" s="209">
        <v>44437.0</v>
      </c>
      <c r="F12" s="42"/>
      <c r="G12" s="42"/>
      <c r="H12" s="42"/>
      <c r="I12" s="210" t="s">
        <v>49</v>
      </c>
      <c r="J12" s="42"/>
      <c r="K12" s="68"/>
      <c r="L12" s="45"/>
      <c r="M12" s="45"/>
      <c r="N12" s="45"/>
      <c r="O12" s="45"/>
      <c r="P12" s="45"/>
      <c r="Q12" s="45"/>
      <c r="R12" s="211" t="s">
        <v>50</v>
      </c>
      <c r="S12" s="42"/>
      <c r="T12" s="42"/>
      <c r="U12" s="212" t="s">
        <v>140</v>
      </c>
      <c r="V12" s="42"/>
      <c r="W12" s="42"/>
      <c r="X12" s="42"/>
      <c r="Y12" s="42"/>
      <c r="Z12" s="42"/>
      <c r="AA12" s="42"/>
      <c r="AB12" s="42"/>
      <c r="AC12" s="42"/>
      <c r="AD12" s="43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3" t="s">
        <v>141</v>
      </c>
      <c r="J15" s="74" t="s">
        <v>55</v>
      </c>
      <c r="K15" s="75"/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80"/>
      <c r="W15" s="77" t="s">
        <v>58</v>
      </c>
      <c r="X15" s="213" t="s">
        <v>142</v>
      </c>
      <c r="Y15" s="81"/>
      <c r="Z15" s="77" t="s">
        <v>59</v>
      </c>
      <c r="AA15" s="77"/>
      <c r="AB15" s="81" t="s">
        <v>142</v>
      </c>
      <c r="AC15" s="77" t="s">
        <v>60</v>
      </c>
      <c r="AD15" s="214" t="s">
        <v>142</v>
      </c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80" t="s">
        <v>141</v>
      </c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81" t="s">
        <v>141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215" t="s">
        <v>141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86"/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10.0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86"/>
      <c r="Y20" s="45"/>
      <c r="Z20" s="69" t="s">
        <v>69</v>
      </c>
      <c r="AA20" s="45"/>
      <c r="AB20" s="45"/>
      <c r="AC20" s="86">
        <f>SUM(K20+X20)</f>
        <v>10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55">
        <v>0.0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94"/>
      <c r="J23" s="40"/>
      <c r="K23" s="95" t="s">
        <v>75</v>
      </c>
      <c r="L23" s="38"/>
      <c r="M23" s="38"/>
      <c r="N23" s="38"/>
      <c r="O23" s="96"/>
      <c r="P23" s="54" t="s">
        <v>76</v>
      </c>
      <c r="Q23" s="54"/>
      <c r="R23" s="60"/>
      <c r="S23" s="40"/>
      <c r="T23" s="97" t="s">
        <v>77</v>
      </c>
      <c r="U23" s="54"/>
      <c r="V23" s="76"/>
      <c r="W23" s="98"/>
      <c r="X23" s="135">
        <v>300.0</v>
      </c>
      <c r="Y23" s="40"/>
      <c r="Z23" s="97" t="s">
        <v>69</v>
      </c>
      <c r="AA23" s="38"/>
      <c r="AB23" s="40"/>
      <c r="AC23" s="60">
        <f>SUM(I23+O23+R23+X23)</f>
        <v>300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143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3" t="s">
        <v>141</v>
      </c>
      <c r="L27" s="74" t="s">
        <v>55</v>
      </c>
      <c r="M27" s="74"/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216">
        <v>0.0</v>
      </c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3" t="s">
        <v>141</v>
      </c>
      <c r="L28" s="74" t="s">
        <v>55</v>
      </c>
      <c r="M28" s="74"/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216">
        <v>1.0</v>
      </c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3" t="s">
        <v>141</v>
      </c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215" t="s">
        <v>141</v>
      </c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124"/>
      <c r="N32" s="38"/>
      <c r="O32" s="38"/>
      <c r="P32" s="125"/>
      <c r="Q32" s="126" t="s">
        <v>93</v>
      </c>
      <c r="R32" s="38"/>
      <c r="S32" s="38"/>
      <c r="T32" s="38"/>
      <c r="U32" s="38"/>
      <c r="V32" s="124"/>
      <c r="W32" s="38"/>
      <c r="X32" s="38"/>
      <c r="Y32" s="126" t="s">
        <v>94</v>
      </c>
      <c r="Z32" s="38"/>
      <c r="AA32" s="38"/>
      <c r="AB32" s="124">
        <f t="shared" ref="AB32:AB33" si="1">SUM(M32+V32)</f>
        <v>0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70"/>
      <c r="N33" s="45"/>
      <c r="O33" s="45"/>
      <c r="P33" s="120"/>
      <c r="Q33" s="128" t="s">
        <v>93</v>
      </c>
      <c r="R33" s="45"/>
      <c r="S33" s="45"/>
      <c r="T33" s="45"/>
      <c r="U33" s="45"/>
      <c r="V33" s="70"/>
      <c r="W33" s="45"/>
      <c r="X33" s="45"/>
      <c r="Y33" s="128" t="s">
        <v>94</v>
      </c>
      <c r="Z33" s="45"/>
      <c r="AA33" s="45"/>
      <c r="AB33" s="70">
        <f t="shared" si="1"/>
        <v>0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5.0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3.0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1.0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0.0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75"/>
      <c r="M41" s="148" t="s">
        <v>55</v>
      </c>
      <c r="N41" s="80" t="s">
        <v>141</v>
      </c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80" t="s">
        <v>141</v>
      </c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80" t="s">
        <v>141</v>
      </c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>
        <v>0.0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141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17" t="s">
        <v>141</v>
      </c>
      <c r="M44" s="157" t="s">
        <v>55</v>
      </c>
      <c r="N44" s="107"/>
      <c r="O44" s="148" t="s">
        <v>56</v>
      </c>
      <c r="P44" s="158" t="s">
        <v>115</v>
      </c>
      <c r="Q44" s="114"/>
      <c r="R44" s="218" t="s">
        <v>144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107"/>
      <c r="M45" s="161" t="s">
        <v>55</v>
      </c>
      <c r="N45" s="219" t="s">
        <v>141</v>
      </c>
      <c r="O45" s="148" t="s">
        <v>56</v>
      </c>
      <c r="P45" s="158" t="s">
        <v>117</v>
      </c>
      <c r="Q45" s="114"/>
      <c r="R45" s="107"/>
      <c r="S45" s="217" t="s">
        <v>141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217" t="s">
        <v>141</v>
      </c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145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146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5" t="s">
        <v>141</v>
      </c>
      <c r="M51" s="174" t="s">
        <v>55</v>
      </c>
      <c r="N51" s="174"/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220" t="s">
        <v>147</v>
      </c>
      <c r="AD53" s="139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221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221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222" t="s">
        <v>148</v>
      </c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80" t="s">
        <v>141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181" t="s">
        <v>141</v>
      </c>
      <c r="AB61" s="56" t="s">
        <v>56</v>
      </c>
      <c r="AC61" s="56"/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185" t="s">
        <v>141</v>
      </c>
      <c r="N62" s="186"/>
      <c r="O62" s="76"/>
      <c r="P62" s="76" t="s">
        <v>129</v>
      </c>
      <c r="Y62" s="76"/>
      <c r="Z62" s="184" t="s">
        <v>55</v>
      </c>
      <c r="AA62" s="131" t="s">
        <v>141</v>
      </c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195">
        <v>44600.0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7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E11:H11"/>
    <mergeCell ref="I11:J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A11:C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  <hyperlink r:id="rId1" ref="U12"/>
  </hyperlinks>
  <printOptions/>
  <pageMargins bottom="0.75" footer="0.0" header="0.0" left="0.7" right="0.7" top="0.75"/>
  <pageSetup orientation="landscape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6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149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243.0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150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 t="s">
        <v>151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>
        <v>3.2536595E7</v>
      </c>
      <c r="F11" s="38"/>
      <c r="G11" s="38"/>
      <c r="H11" s="38"/>
      <c r="I11" s="54" t="s">
        <v>46</v>
      </c>
      <c r="J11" s="64"/>
      <c r="K11" s="55" t="s">
        <v>152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43023.0</v>
      </c>
      <c r="F12" s="45"/>
      <c r="G12" s="45"/>
      <c r="H12" s="45"/>
      <c r="I12" s="67" t="s">
        <v>49</v>
      </c>
      <c r="J12" s="45"/>
      <c r="K12" s="224" t="s">
        <v>153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70"/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225"/>
      <c r="J15" s="74" t="s">
        <v>55</v>
      </c>
      <c r="K15" s="75"/>
      <c r="L15" s="75" t="s">
        <v>56</v>
      </c>
      <c r="M15" s="226" t="s">
        <v>54</v>
      </c>
      <c r="N15" s="75" t="s">
        <v>57</v>
      </c>
      <c r="O15" s="75"/>
      <c r="P15" s="75"/>
      <c r="Q15" s="75"/>
      <c r="R15" s="75"/>
      <c r="S15" s="75"/>
      <c r="T15" s="75"/>
      <c r="U15" s="75"/>
      <c r="V15" s="225" t="s">
        <v>54</v>
      </c>
      <c r="W15" s="77" t="s">
        <v>58</v>
      </c>
      <c r="X15" s="78"/>
      <c r="Y15" s="81" t="s">
        <v>54</v>
      </c>
      <c r="Z15" s="77" t="s">
        <v>59</v>
      </c>
      <c r="AA15" s="77"/>
      <c r="AB15" s="180" t="s">
        <v>54</v>
      </c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227"/>
      <c r="J16" s="74" t="s">
        <v>55</v>
      </c>
      <c r="K16" s="75"/>
      <c r="L16" s="75" t="s">
        <v>56</v>
      </c>
      <c r="M16" s="225" t="s">
        <v>54</v>
      </c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180" t="s">
        <v>54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185" t="s">
        <v>54</v>
      </c>
      <c r="J17" s="67" t="s">
        <v>55</v>
      </c>
      <c r="K17" s="69"/>
      <c r="L17" s="69" t="s">
        <v>56</v>
      </c>
      <c r="M17" s="228"/>
      <c r="N17" s="69" t="s">
        <v>64</v>
      </c>
      <c r="O17" s="69"/>
      <c r="P17" s="69"/>
      <c r="Q17" s="69"/>
      <c r="R17" s="69"/>
      <c r="S17" s="85"/>
      <c r="T17" s="85"/>
      <c r="U17" s="92">
        <v>0.0</v>
      </c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12.0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92">
        <v>0.0</v>
      </c>
      <c r="Y20" s="45"/>
      <c r="Z20" s="69" t="s">
        <v>69</v>
      </c>
      <c r="AA20" s="45"/>
      <c r="AB20" s="45"/>
      <c r="AC20" s="86">
        <f>SUM(K20+X20)</f>
        <v>12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60"/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229">
        <v>12.0</v>
      </c>
      <c r="J23" s="40"/>
      <c r="K23" s="95" t="s">
        <v>75</v>
      </c>
      <c r="L23" s="38"/>
      <c r="M23" s="38"/>
      <c r="N23" s="38"/>
      <c r="O23" s="230">
        <v>0.0</v>
      </c>
      <c r="P23" s="54" t="s">
        <v>76</v>
      </c>
      <c r="Q23" s="54"/>
      <c r="R23" s="55">
        <v>0.0</v>
      </c>
      <c r="S23" s="40"/>
      <c r="T23" s="97" t="s">
        <v>77</v>
      </c>
      <c r="U23" s="54"/>
      <c r="V23" s="76"/>
      <c r="W23" s="98"/>
      <c r="X23" s="135">
        <v>15.0</v>
      </c>
      <c r="Y23" s="40"/>
      <c r="Z23" s="97" t="s">
        <v>69</v>
      </c>
      <c r="AA23" s="38"/>
      <c r="AB23" s="40"/>
      <c r="AC23" s="60">
        <f>SUM(I23+O23+R23+X23)</f>
        <v>27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154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231" t="s">
        <v>155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225" t="s">
        <v>54</v>
      </c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232">
        <v>0.0</v>
      </c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225" t="s">
        <v>54</v>
      </c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233">
        <v>1.0</v>
      </c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225" t="s">
        <v>54</v>
      </c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185" t="s">
        <v>54</v>
      </c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5.0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234">
        <v>0.0</v>
      </c>
      <c r="W32" s="38"/>
      <c r="X32" s="38"/>
      <c r="Y32" s="126" t="s">
        <v>94</v>
      </c>
      <c r="Z32" s="38"/>
      <c r="AA32" s="38"/>
      <c r="AB32" s="124">
        <f t="shared" ref="AB32:AB33" si="1">SUM(M32+V32)</f>
        <v>5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4.0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235">
        <v>0.0</v>
      </c>
      <c r="W33" s="45"/>
      <c r="X33" s="45"/>
      <c r="Y33" s="128" t="s">
        <v>94</v>
      </c>
      <c r="Z33" s="45"/>
      <c r="AA33" s="45"/>
      <c r="AB33" s="70">
        <f t="shared" si="1"/>
        <v>4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7.0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4.0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1.0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1.0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227"/>
      <c r="M41" s="148" t="s">
        <v>55</v>
      </c>
      <c r="N41" s="225" t="s">
        <v>54</v>
      </c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225" t="s">
        <v>54</v>
      </c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225" t="s">
        <v>54</v>
      </c>
      <c r="M42" s="148" t="s">
        <v>55</v>
      </c>
      <c r="N42" s="227"/>
      <c r="O42" s="98" t="s">
        <v>56</v>
      </c>
      <c r="P42" s="134" t="s">
        <v>111</v>
      </c>
      <c r="Q42" s="38"/>
      <c r="R42" s="38"/>
      <c r="S42" s="38"/>
      <c r="T42" s="55">
        <v>3.0</v>
      </c>
      <c r="U42" s="38"/>
      <c r="V42" s="40"/>
      <c r="W42" s="97" t="s">
        <v>112</v>
      </c>
      <c r="X42" s="38"/>
      <c r="Y42" s="38"/>
      <c r="Z42" s="151">
        <v>3.0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227"/>
      <c r="M43" s="148" t="s">
        <v>55</v>
      </c>
      <c r="N43" s="225" t="s">
        <v>54</v>
      </c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108"/>
      <c r="M44" s="157" t="s">
        <v>55</v>
      </c>
      <c r="N44" s="236" t="s">
        <v>54</v>
      </c>
      <c r="O44" s="148" t="s">
        <v>56</v>
      </c>
      <c r="P44" s="158" t="s">
        <v>115</v>
      </c>
      <c r="Q44" s="114"/>
      <c r="R44" s="159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236" t="s">
        <v>54</v>
      </c>
      <c r="M45" s="161" t="s">
        <v>55</v>
      </c>
      <c r="N45" s="125"/>
      <c r="O45" s="148" t="s">
        <v>56</v>
      </c>
      <c r="P45" s="158" t="s">
        <v>117</v>
      </c>
      <c r="Q45" s="114"/>
      <c r="R45" s="107"/>
      <c r="S45" s="236" t="s">
        <v>54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236" t="s">
        <v>54</v>
      </c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156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157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4"/>
      <c r="M51" s="174" t="s">
        <v>55</v>
      </c>
      <c r="N51" s="237" t="s">
        <v>54</v>
      </c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178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132"/>
      <c r="L61" s="56" t="s">
        <v>56</v>
      </c>
      <c r="M61" s="180" t="s">
        <v>54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132"/>
      <c r="Z61" s="56" t="s">
        <v>55</v>
      </c>
      <c r="AA61" s="56"/>
      <c r="AB61" s="56" t="s">
        <v>56</v>
      </c>
      <c r="AC61" s="180" t="s">
        <v>54</v>
      </c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132"/>
      <c r="L62" s="74" t="s">
        <v>56</v>
      </c>
      <c r="M62" s="185" t="s">
        <v>54</v>
      </c>
      <c r="N62" s="186"/>
      <c r="O62" s="76"/>
      <c r="P62" s="76" t="s">
        <v>129</v>
      </c>
      <c r="Y62" s="226" t="s">
        <v>54</v>
      </c>
      <c r="Z62" s="184" t="s">
        <v>55</v>
      </c>
      <c r="AA62" s="184"/>
      <c r="AB62" s="184" t="s">
        <v>56</v>
      </c>
      <c r="AC62" s="193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238">
        <v>44568.0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</hyperlinks>
  <printOptions/>
  <pageMargins bottom="0.75" footer="0.0" header="0.0" left="0.7" right="0.7" top="0.75"/>
  <pageSetup orientation="landscape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239" t="s">
        <v>30</v>
      </c>
      <c r="B8" s="27"/>
      <c r="C8" s="27"/>
      <c r="D8" s="27"/>
      <c r="E8" s="27"/>
      <c r="F8" s="27"/>
      <c r="G8" s="240" t="s">
        <v>9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241" t="s">
        <v>32</v>
      </c>
      <c r="B9" s="38"/>
      <c r="C9" s="242" t="s">
        <v>158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243" t="s">
        <v>34</v>
      </c>
      <c r="V9" s="244">
        <v>34.0</v>
      </c>
      <c r="W9" s="38"/>
      <c r="X9" s="245" t="s">
        <v>35</v>
      </c>
      <c r="Y9" s="38"/>
      <c r="Z9" s="38"/>
      <c r="AA9" s="245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241" t="s">
        <v>36</v>
      </c>
      <c r="B10" s="38"/>
      <c r="C10" s="242" t="s">
        <v>159</v>
      </c>
      <c r="D10" s="38"/>
      <c r="E10" s="38"/>
      <c r="F10" s="38"/>
      <c r="G10" s="38"/>
      <c r="H10" s="38"/>
      <c r="I10" s="245" t="s">
        <v>38</v>
      </c>
      <c r="J10" s="38"/>
      <c r="K10" s="242" t="s">
        <v>39</v>
      </c>
      <c r="L10" s="38"/>
      <c r="M10" s="38"/>
      <c r="N10" s="38"/>
      <c r="O10" s="38"/>
      <c r="P10" s="38"/>
      <c r="Q10" s="38"/>
      <c r="R10" s="243" t="s">
        <v>40</v>
      </c>
      <c r="S10" s="244" t="s">
        <v>41</v>
      </c>
      <c r="T10" s="243" t="s">
        <v>42</v>
      </c>
      <c r="U10" s="246" t="s">
        <v>160</v>
      </c>
      <c r="V10" s="38"/>
      <c r="W10" s="38"/>
      <c r="X10" s="243" t="s">
        <v>44</v>
      </c>
      <c r="Y10" s="39"/>
      <c r="Z10" s="38"/>
      <c r="AA10" s="243" t="s">
        <v>42</v>
      </c>
      <c r="AB10" s="247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241" t="s">
        <v>45</v>
      </c>
      <c r="B11" s="38"/>
      <c r="C11" s="38"/>
      <c r="D11" s="248">
        <v>21.0</v>
      </c>
      <c r="E11" s="249" t="s">
        <v>161</v>
      </c>
      <c r="F11" s="38"/>
      <c r="G11" s="38"/>
      <c r="H11" s="38"/>
      <c r="I11" s="243" t="s">
        <v>46</v>
      </c>
      <c r="J11" s="243"/>
      <c r="K11" s="244" t="s">
        <v>162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250" t="s">
        <v>48</v>
      </c>
      <c r="B12" s="45"/>
      <c r="C12" s="45"/>
      <c r="D12" s="45"/>
      <c r="E12" s="251">
        <v>26069.0</v>
      </c>
      <c r="F12" s="45"/>
      <c r="G12" s="45"/>
      <c r="H12" s="45"/>
      <c r="I12" s="252" t="s">
        <v>49</v>
      </c>
      <c r="J12" s="45"/>
      <c r="K12" s="253" t="s">
        <v>163</v>
      </c>
      <c r="L12" s="45"/>
      <c r="M12" s="45"/>
      <c r="N12" s="45"/>
      <c r="O12" s="45"/>
      <c r="P12" s="45"/>
      <c r="Q12" s="45"/>
      <c r="R12" s="254" t="s">
        <v>50</v>
      </c>
      <c r="S12" s="45"/>
      <c r="T12" s="45"/>
      <c r="U12" s="255" t="s">
        <v>164</v>
      </c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3" t="s">
        <v>54</v>
      </c>
      <c r="J15" s="74" t="s">
        <v>55</v>
      </c>
      <c r="K15" s="75"/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80" t="s">
        <v>54</v>
      </c>
      <c r="W15" s="77" t="s">
        <v>58</v>
      </c>
      <c r="X15" s="78"/>
      <c r="Y15" s="81" t="s">
        <v>54</v>
      </c>
      <c r="Z15" s="77" t="s">
        <v>59</v>
      </c>
      <c r="AA15" s="77"/>
      <c r="AB15" s="81" t="s">
        <v>54</v>
      </c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3" t="s">
        <v>54</v>
      </c>
      <c r="J16" s="74" t="s">
        <v>55</v>
      </c>
      <c r="K16" s="75"/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81" t="s">
        <v>54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215" t="s">
        <v>54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92">
        <v>0.0</v>
      </c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12.0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92">
        <v>2.0</v>
      </c>
      <c r="Y20" s="45"/>
      <c r="Z20" s="69" t="s">
        <v>69</v>
      </c>
      <c r="AA20" s="45"/>
      <c r="AB20" s="45"/>
      <c r="AC20" s="86">
        <f>SUM(K20+X20)</f>
        <v>14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55">
        <v>47.0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94"/>
      <c r="J23" s="40"/>
      <c r="K23" s="95" t="s">
        <v>75</v>
      </c>
      <c r="L23" s="38"/>
      <c r="M23" s="38"/>
      <c r="N23" s="38"/>
      <c r="O23" s="96"/>
      <c r="P23" s="54" t="s">
        <v>76</v>
      </c>
      <c r="Q23" s="54"/>
      <c r="R23" s="60"/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60">
        <f>SUM(I23+O23+R23+X23)</f>
        <v>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256" t="s">
        <v>54</v>
      </c>
      <c r="I24" s="101" t="s">
        <v>79</v>
      </c>
      <c r="J24" s="38"/>
      <c r="K24" s="38"/>
      <c r="L24" s="54"/>
      <c r="M24" s="102" t="s">
        <v>80</v>
      </c>
      <c r="N24" s="38"/>
      <c r="O24" s="38"/>
      <c r="P24" s="81" t="s">
        <v>54</v>
      </c>
      <c r="Q24" s="56" t="s">
        <v>165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231" t="s">
        <v>166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3" t="s">
        <v>54</v>
      </c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216">
        <v>1.0</v>
      </c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3" t="s">
        <v>54</v>
      </c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216">
        <v>4.0</v>
      </c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3" t="s">
        <v>54</v>
      </c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215" t="s">
        <v>54</v>
      </c>
      <c r="L30" s="67" t="s">
        <v>55</v>
      </c>
      <c r="M30" s="67"/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257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65.0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234">
        <v>3.0</v>
      </c>
      <c r="W32" s="38"/>
      <c r="X32" s="38"/>
      <c r="Y32" s="126" t="s">
        <v>94</v>
      </c>
      <c r="Z32" s="38"/>
      <c r="AA32" s="38"/>
      <c r="AB32" s="124">
        <f t="shared" ref="AB32:AB33" si="1">SUM(M32+V32)</f>
        <v>68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20.0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235">
        <v>393.0</v>
      </c>
      <c r="W33" s="45"/>
      <c r="X33" s="45"/>
      <c r="Y33" s="128" t="s">
        <v>94</v>
      </c>
      <c r="Z33" s="45"/>
      <c r="AA33" s="45"/>
      <c r="AB33" s="70">
        <f t="shared" si="1"/>
        <v>413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258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259" t="s">
        <v>54</v>
      </c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260" t="s">
        <v>98</v>
      </c>
      <c r="B36" s="261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7" t="s">
        <v>100</v>
      </c>
      <c r="M36" s="135">
        <v>10.0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261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7" t="s">
        <v>100</v>
      </c>
      <c r="M37" s="135">
        <v>4.0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261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7" t="s">
        <v>100</v>
      </c>
      <c r="M38" s="135">
        <v>1.0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262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263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28.5" customHeight="1">
      <c r="A40" s="137"/>
      <c r="B40" s="264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265" t="s">
        <v>107</v>
      </c>
      <c r="M40" s="144">
        <v>3.0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266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267" t="s">
        <v>54</v>
      </c>
      <c r="M41" s="268" t="s">
        <v>55</v>
      </c>
      <c r="N41" s="269"/>
      <c r="O41" s="26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80" t="s">
        <v>54</v>
      </c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266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267" t="s">
        <v>54</v>
      </c>
      <c r="M42" s="268" t="s">
        <v>55</v>
      </c>
      <c r="N42" s="269"/>
      <c r="O42" s="270" t="s">
        <v>56</v>
      </c>
      <c r="P42" s="134" t="s">
        <v>111</v>
      </c>
      <c r="Q42" s="38"/>
      <c r="R42" s="38"/>
      <c r="S42" s="38"/>
      <c r="T42" s="55">
        <v>1.0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266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267" t="s">
        <v>54</v>
      </c>
      <c r="M43" s="268" t="s">
        <v>55</v>
      </c>
      <c r="N43" s="269"/>
      <c r="O43" s="26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271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72" t="s">
        <v>54</v>
      </c>
      <c r="M44" s="273" t="s">
        <v>55</v>
      </c>
      <c r="N44" s="274"/>
      <c r="O44" s="268" t="s">
        <v>56</v>
      </c>
      <c r="P44" s="158" t="s">
        <v>115</v>
      </c>
      <c r="Q44" s="114"/>
      <c r="R44" s="218" t="s">
        <v>167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275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272" t="s">
        <v>54</v>
      </c>
      <c r="M45" s="276" t="s">
        <v>55</v>
      </c>
      <c r="N45" s="277"/>
      <c r="O45" s="268" t="s">
        <v>56</v>
      </c>
      <c r="P45" s="158" t="s">
        <v>117</v>
      </c>
      <c r="Q45" s="114"/>
      <c r="R45" s="107"/>
      <c r="S45" s="217" t="s">
        <v>54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107"/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271" t="s">
        <v>168</v>
      </c>
      <c r="B46" s="114"/>
      <c r="C46" s="114"/>
      <c r="D46" s="114"/>
      <c r="E46" s="114"/>
      <c r="F46" s="114"/>
      <c r="G46" s="114"/>
      <c r="H46" s="114"/>
      <c r="I46" s="159"/>
      <c r="J46" s="114"/>
      <c r="K46" s="114"/>
      <c r="L46" s="114"/>
      <c r="M46" s="114"/>
      <c r="N46" s="114"/>
      <c r="O46" s="141"/>
      <c r="P46" s="140" t="s">
        <v>169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167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278" t="s">
        <v>122</v>
      </c>
      <c r="B51" s="172"/>
      <c r="C51" s="172"/>
      <c r="D51" s="172"/>
      <c r="E51" s="172"/>
      <c r="F51" s="172"/>
      <c r="G51" s="172"/>
      <c r="H51" s="172"/>
      <c r="I51" s="172"/>
      <c r="J51" s="279"/>
      <c r="K51" s="279"/>
      <c r="L51" s="280" t="s">
        <v>54</v>
      </c>
      <c r="M51" s="281" t="s">
        <v>55</v>
      </c>
      <c r="N51" s="281"/>
      <c r="O51" s="281" t="s">
        <v>56</v>
      </c>
      <c r="P51" s="28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283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284" t="s">
        <v>170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222" t="s">
        <v>171</v>
      </c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181" t="s">
        <v>54</v>
      </c>
      <c r="L61" s="56" t="s">
        <v>56</v>
      </c>
      <c r="M61" s="132"/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81" t="s">
        <v>54</v>
      </c>
      <c r="Z61" s="56" t="s">
        <v>55</v>
      </c>
      <c r="AA61" s="56"/>
      <c r="AB61" s="56" t="s">
        <v>56</v>
      </c>
      <c r="AC61" s="56"/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181" t="s">
        <v>54</v>
      </c>
      <c r="L62" s="74" t="s">
        <v>56</v>
      </c>
      <c r="M62" s="228"/>
      <c r="N62" s="186"/>
      <c r="O62" s="76"/>
      <c r="P62" s="76" t="s">
        <v>129</v>
      </c>
      <c r="Y62" s="76"/>
      <c r="Z62" s="184" t="s">
        <v>55</v>
      </c>
      <c r="AA62" s="184"/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195">
        <v>44592.0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  <hyperlink r:id="rId2" ref="U12"/>
  </hyperlinks>
  <printOptions/>
  <pageMargins bottom="0.75" footer="0.0" header="0.0" left="0.7" right="0.7" top="0.75"/>
  <pageSetup scale="75" orientation="portrait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12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172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76.0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173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>
        <v>2.106114E7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>
        <v>2.2700964E7</v>
      </c>
      <c r="F11" s="38"/>
      <c r="G11" s="38"/>
      <c r="H11" s="38"/>
      <c r="I11" s="54" t="s">
        <v>46</v>
      </c>
      <c r="J11" s="64"/>
      <c r="K11" s="55" t="s">
        <v>174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92">
        <v>1.9111961E7</v>
      </c>
      <c r="F12" s="45"/>
      <c r="G12" s="45"/>
      <c r="H12" s="45"/>
      <c r="I12" s="67" t="s">
        <v>49</v>
      </c>
      <c r="J12" s="45"/>
      <c r="K12" s="224" t="s">
        <v>175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70"/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4"/>
      <c r="J15" s="74" t="s">
        <v>55</v>
      </c>
      <c r="K15" s="80" t="s">
        <v>141</v>
      </c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80" t="s">
        <v>141</v>
      </c>
      <c r="W15" s="77" t="s">
        <v>58</v>
      </c>
      <c r="X15" s="78"/>
      <c r="Y15" s="81" t="s">
        <v>141</v>
      </c>
      <c r="Z15" s="77" t="s">
        <v>59</v>
      </c>
      <c r="AA15" s="77"/>
      <c r="AB15" s="81" t="s">
        <v>141</v>
      </c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80" t="s">
        <v>141</v>
      </c>
      <c r="L16" s="75" t="s">
        <v>56</v>
      </c>
      <c r="M16" s="75"/>
      <c r="N16" s="75" t="s">
        <v>62</v>
      </c>
      <c r="O16" s="75"/>
      <c r="P16" s="74"/>
      <c r="Q16" s="75"/>
      <c r="R16" s="75"/>
      <c r="S16" s="56" t="s">
        <v>55</v>
      </c>
      <c r="T16" s="181" t="s">
        <v>141</v>
      </c>
      <c r="U16" s="54" t="s">
        <v>56</v>
      </c>
      <c r="V16" s="54"/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67"/>
      <c r="J17" s="67" t="s">
        <v>55</v>
      </c>
      <c r="K17" s="69"/>
      <c r="L17" s="69" t="s">
        <v>56</v>
      </c>
      <c r="M17" s="84" t="s">
        <v>141</v>
      </c>
      <c r="N17" s="69" t="s">
        <v>64</v>
      </c>
      <c r="O17" s="69"/>
      <c r="P17" s="69"/>
      <c r="Q17" s="69"/>
      <c r="R17" s="69"/>
      <c r="S17" s="85"/>
      <c r="T17" s="85"/>
      <c r="U17" s="86"/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12.0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92">
        <v>3.0</v>
      </c>
      <c r="Y20" s="45"/>
      <c r="Z20" s="69" t="s">
        <v>69</v>
      </c>
      <c r="AA20" s="45"/>
      <c r="AB20" s="45"/>
      <c r="AC20" s="86">
        <f>SUM(K20+X20)</f>
        <v>15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55">
        <v>68.0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229"/>
      <c r="J23" s="40"/>
      <c r="K23" s="95" t="s">
        <v>75</v>
      </c>
      <c r="L23" s="38"/>
      <c r="M23" s="38"/>
      <c r="N23" s="38"/>
      <c r="O23" s="96"/>
      <c r="P23" s="54" t="s">
        <v>76</v>
      </c>
      <c r="Q23" s="54"/>
      <c r="R23" s="60"/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60">
        <f>SUM(I23+O23+R23+X23)</f>
        <v>0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256" t="s">
        <v>141</v>
      </c>
      <c r="I24" s="101" t="s">
        <v>79</v>
      </c>
      <c r="J24" s="38"/>
      <c r="K24" s="38"/>
      <c r="L24" s="54"/>
      <c r="M24" s="102" t="s">
        <v>80</v>
      </c>
      <c r="N24" s="38"/>
      <c r="O24" s="38"/>
      <c r="P24" s="81" t="s">
        <v>141</v>
      </c>
      <c r="Q24" s="56" t="s">
        <v>176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231" t="s">
        <v>177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3" t="s">
        <v>141</v>
      </c>
      <c r="L27" s="74" t="s">
        <v>55</v>
      </c>
      <c r="M27" s="74"/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232">
        <v>1.0</v>
      </c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3" t="s">
        <v>141</v>
      </c>
      <c r="L28" s="74" t="s">
        <v>55</v>
      </c>
      <c r="M28" s="74"/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233">
        <v>3.0</v>
      </c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3" t="s">
        <v>141</v>
      </c>
      <c r="L29" s="74" t="s">
        <v>55</v>
      </c>
      <c r="M29" s="74"/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67"/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12.0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124"/>
      <c r="W32" s="38"/>
      <c r="X32" s="38"/>
      <c r="Y32" s="126" t="s">
        <v>94</v>
      </c>
      <c r="Z32" s="38"/>
      <c r="AA32" s="38"/>
      <c r="AB32" s="124">
        <f t="shared" ref="AB32:AB33" si="1">SUM(M32+V32)</f>
        <v>12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70"/>
      <c r="N33" s="45"/>
      <c r="O33" s="45"/>
      <c r="P33" s="120"/>
      <c r="Q33" s="128" t="s">
        <v>93</v>
      </c>
      <c r="R33" s="45"/>
      <c r="S33" s="45"/>
      <c r="T33" s="45"/>
      <c r="U33" s="45"/>
      <c r="V33" s="70"/>
      <c r="W33" s="45"/>
      <c r="X33" s="45"/>
      <c r="Y33" s="128" t="s">
        <v>94</v>
      </c>
      <c r="Z33" s="45"/>
      <c r="AA33" s="45"/>
      <c r="AB33" s="70">
        <f t="shared" si="1"/>
        <v>0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7.0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2.0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3.0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4.0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80" t="s">
        <v>141</v>
      </c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80" t="s">
        <v>141</v>
      </c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80" t="s">
        <v>141</v>
      </c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>
        <v>0.0</v>
      </c>
      <c r="U42" s="38"/>
      <c r="V42" s="40"/>
      <c r="W42" s="97" t="s">
        <v>112</v>
      </c>
      <c r="X42" s="38"/>
      <c r="Y42" s="38"/>
      <c r="Z42" s="151">
        <v>0.0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141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17" t="s">
        <v>141</v>
      </c>
      <c r="M44" s="157" t="s">
        <v>55</v>
      </c>
      <c r="N44" s="107"/>
      <c r="O44" s="148" t="s">
        <v>56</v>
      </c>
      <c r="P44" s="158" t="s">
        <v>115</v>
      </c>
      <c r="Q44" s="114"/>
      <c r="R44" s="218" t="s">
        <v>178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217" t="s">
        <v>141</v>
      </c>
      <c r="M45" s="161" t="s">
        <v>55</v>
      </c>
      <c r="N45" s="162"/>
      <c r="O45" s="148" t="s">
        <v>56</v>
      </c>
      <c r="P45" s="158" t="s">
        <v>117</v>
      </c>
      <c r="Q45" s="114"/>
      <c r="R45" s="107"/>
      <c r="S45" s="217" t="s">
        <v>141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217" t="s">
        <v>141</v>
      </c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179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180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222" t="s">
        <v>181</v>
      </c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285" t="s">
        <v>182</v>
      </c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5" t="s">
        <v>141</v>
      </c>
      <c r="M51" s="174" t="s">
        <v>55</v>
      </c>
      <c r="N51" s="174"/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284" t="s">
        <v>183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181" t="s">
        <v>141</v>
      </c>
      <c r="L61" s="56" t="s">
        <v>56</v>
      </c>
      <c r="M61" s="132"/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81" t="s">
        <v>141</v>
      </c>
      <c r="Z61" s="56" t="s">
        <v>55</v>
      </c>
      <c r="AA61" s="56"/>
      <c r="AB61" s="56" t="s">
        <v>56</v>
      </c>
      <c r="AC61" s="56"/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181" t="s">
        <v>141</v>
      </c>
      <c r="L62" s="74" t="s">
        <v>56</v>
      </c>
      <c r="M62" s="228"/>
      <c r="N62" s="186"/>
      <c r="O62" s="76"/>
      <c r="P62" s="76" t="s">
        <v>129</v>
      </c>
      <c r="Y62" s="286" t="s">
        <v>141</v>
      </c>
      <c r="Z62" s="184" t="s">
        <v>55</v>
      </c>
      <c r="AA62" s="184"/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287" t="s">
        <v>184</v>
      </c>
      <c r="R64" s="193" t="s">
        <v>131</v>
      </c>
      <c r="T64" s="195">
        <v>44592.0</v>
      </c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</hyperlinks>
  <printOptions/>
  <pageMargins bottom="0.75" footer="0.0" header="0.0" left="0.7" right="0.7" top="0.75"/>
  <pageSetup orientation="landscape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15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185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6.0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186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 t="s">
        <v>187</v>
      </c>
      <c r="V10" s="38"/>
      <c r="W10" s="38"/>
      <c r="X10" s="54" t="s">
        <v>44</v>
      </c>
      <c r="Y10" s="60"/>
      <c r="Z10" s="38"/>
      <c r="AA10" s="54" t="s">
        <v>42</v>
      </c>
      <c r="AB10" s="61"/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63"/>
      <c r="F11" s="38"/>
      <c r="G11" s="38"/>
      <c r="H11" s="38"/>
      <c r="I11" s="54" t="s">
        <v>46</v>
      </c>
      <c r="J11" s="64"/>
      <c r="K11" s="60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21661.0</v>
      </c>
      <c r="F12" s="45"/>
      <c r="G12" s="45"/>
      <c r="H12" s="45"/>
      <c r="I12" s="67" t="s">
        <v>49</v>
      </c>
      <c r="J12" s="45"/>
      <c r="K12" s="224" t="s">
        <v>188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288" t="s">
        <v>189</v>
      </c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4"/>
      <c r="J15" s="74" t="s">
        <v>55</v>
      </c>
      <c r="K15" s="75"/>
      <c r="L15" s="75" t="s">
        <v>56</v>
      </c>
      <c r="M15" s="286" t="s">
        <v>54</v>
      </c>
      <c r="N15" s="75" t="s">
        <v>57</v>
      </c>
      <c r="O15" s="75"/>
      <c r="P15" s="75"/>
      <c r="Q15" s="75"/>
      <c r="R15" s="75"/>
      <c r="S15" s="75"/>
      <c r="T15" s="75"/>
      <c r="U15" s="75"/>
      <c r="V15" s="80" t="s">
        <v>54</v>
      </c>
      <c r="W15" s="77" t="s">
        <v>58</v>
      </c>
      <c r="X15" s="78"/>
      <c r="Y15" s="54"/>
      <c r="Z15" s="77" t="s">
        <v>59</v>
      </c>
      <c r="AA15" s="77"/>
      <c r="AB15" s="81" t="s">
        <v>54</v>
      </c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75"/>
      <c r="L16" s="75" t="s">
        <v>56</v>
      </c>
      <c r="M16" s="80" t="s">
        <v>54</v>
      </c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81" t="s">
        <v>54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215" t="s">
        <v>54</v>
      </c>
      <c r="J17" s="67" t="s">
        <v>55</v>
      </c>
      <c r="K17" s="69"/>
      <c r="L17" s="69" t="s">
        <v>56</v>
      </c>
      <c r="M17" s="69"/>
      <c r="N17" s="69" t="s">
        <v>64</v>
      </c>
      <c r="O17" s="69"/>
      <c r="P17" s="69"/>
      <c r="Q17" s="69"/>
      <c r="R17" s="69"/>
      <c r="S17" s="85"/>
      <c r="T17" s="85"/>
      <c r="U17" s="92">
        <v>1.0</v>
      </c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17.0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92">
        <v>0.0</v>
      </c>
      <c r="Y20" s="45"/>
      <c r="Z20" s="69" t="s">
        <v>69</v>
      </c>
      <c r="AA20" s="45"/>
      <c r="AB20" s="45"/>
      <c r="AC20" s="86">
        <f>SUM(K20+X20)</f>
        <v>17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55">
        <v>2.0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229">
        <v>5.0</v>
      </c>
      <c r="J23" s="40"/>
      <c r="K23" s="95" t="s">
        <v>75</v>
      </c>
      <c r="L23" s="38"/>
      <c r="M23" s="38"/>
      <c r="N23" s="38"/>
      <c r="O23" s="230">
        <v>0.0</v>
      </c>
      <c r="P23" s="54" t="s">
        <v>76</v>
      </c>
      <c r="Q23" s="54"/>
      <c r="R23" s="55">
        <v>212.0</v>
      </c>
      <c r="S23" s="40"/>
      <c r="T23" s="97" t="s">
        <v>77</v>
      </c>
      <c r="U23" s="54"/>
      <c r="V23" s="76"/>
      <c r="W23" s="98"/>
      <c r="X23" s="135">
        <v>0.0</v>
      </c>
      <c r="Y23" s="40"/>
      <c r="Z23" s="97" t="s">
        <v>69</v>
      </c>
      <c r="AA23" s="38"/>
      <c r="AB23" s="40"/>
      <c r="AC23" s="60">
        <f>SUM(I23+O23+R23+X23)</f>
        <v>217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81" t="s">
        <v>54</v>
      </c>
      <c r="M24" s="102" t="s">
        <v>80</v>
      </c>
      <c r="N24" s="38"/>
      <c r="O24" s="38"/>
      <c r="P24" s="81"/>
      <c r="Q24" s="56" t="s">
        <v>190</v>
      </c>
      <c r="R24" s="38"/>
      <c r="S24" s="38"/>
      <c r="T24" s="38"/>
      <c r="U24" s="38"/>
      <c r="V24" s="81" t="s">
        <v>54</v>
      </c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231" t="s">
        <v>191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3" t="s">
        <v>54</v>
      </c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232">
        <v>1.0</v>
      </c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4"/>
      <c r="L28" s="74" t="s">
        <v>55</v>
      </c>
      <c r="M28" s="73" t="s">
        <v>54</v>
      </c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233">
        <v>3.0</v>
      </c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4"/>
      <c r="L29" s="74" t="s">
        <v>55</v>
      </c>
      <c r="M29" s="73" t="s">
        <v>54</v>
      </c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67"/>
      <c r="L30" s="67" t="s">
        <v>55</v>
      </c>
      <c r="M30" s="215" t="s">
        <v>54</v>
      </c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60.0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234">
        <v>0.0</v>
      </c>
      <c r="W32" s="38"/>
      <c r="X32" s="38"/>
      <c r="Y32" s="126" t="s">
        <v>94</v>
      </c>
      <c r="Z32" s="38"/>
      <c r="AA32" s="38"/>
      <c r="AB32" s="124">
        <f t="shared" ref="AB32:AB33" si="1">SUM(M32+V32)</f>
        <v>60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62.0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235">
        <v>15.0</v>
      </c>
      <c r="W33" s="45"/>
      <c r="X33" s="45"/>
      <c r="Y33" s="128" t="s">
        <v>94</v>
      </c>
      <c r="Z33" s="45"/>
      <c r="AA33" s="45"/>
      <c r="AB33" s="70">
        <f t="shared" si="1"/>
        <v>77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84"/>
      <c r="T35" s="56" t="s">
        <v>56</v>
      </c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12.0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1.0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3.0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4.0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80" t="s">
        <v>54</v>
      </c>
      <c r="M41" s="148" t="s">
        <v>55</v>
      </c>
      <c r="N41" s="75"/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80" t="s">
        <v>54</v>
      </c>
      <c r="M42" s="148" t="s">
        <v>55</v>
      </c>
      <c r="N42" s="75"/>
      <c r="O42" s="98" t="s">
        <v>56</v>
      </c>
      <c r="P42" s="134" t="s">
        <v>111</v>
      </c>
      <c r="Q42" s="38"/>
      <c r="R42" s="38"/>
      <c r="S42" s="38"/>
      <c r="T42" s="55">
        <v>4.0</v>
      </c>
      <c r="U42" s="38"/>
      <c r="V42" s="40"/>
      <c r="W42" s="97" t="s">
        <v>112</v>
      </c>
      <c r="X42" s="38"/>
      <c r="Y42" s="38"/>
      <c r="Z42" s="151">
        <v>6.0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54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17" t="s">
        <v>54</v>
      </c>
      <c r="M44" s="157" t="s">
        <v>55</v>
      </c>
      <c r="N44" s="107"/>
      <c r="O44" s="148" t="s">
        <v>56</v>
      </c>
      <c r="P44" s="158" t="s">
        <v>115</v>
      </c>
      <c r="Q44" s="114"/>
      <c r="R44" s="159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217" t="s">
        <v>54</v>
      </c>
      <c r="M45" s="161" t="s">
        <v>55</v>
      </c>
      <c r="N45" s="162"/>
      <c r="O45" s="148" t="s">
        <v>56</v>
      </c>
      <c r="P45" s="158" t="s">
        <v>117</v>
      </c>
      <c r="Q45" s="114"/>
      <c r="R45" s="107"/>
      <c r="S45" s="217" t="s">
        <v>54</v>
      </c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217" t="s">
        <v>54</v>
      </c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192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193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222" t="s">
        <v>194</v>
      </c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285" t="s">
        <v>195</v>
      </c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4"/>
      <c r="M51" s="174" t="s">
        <v>55</v>
      </c>
      <c r="N51" s="175" t="s">
        <v>54</v>
      </c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222" t="s">
        <v>196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222" t="s">
        <v>197</v>
      </c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80" t="s">
        <v>54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181" t="s">
        <v>54</v>
      </c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185" t="s">
        <v>54</v>
      </c>
      <c r="N62" s="186"/>
      <c r="O62" s="76"/>
      <c r="P62" s="76" t="s">
        <v>129</v>
      </c>
      <c r="Y62" s="76"/>
      <c r="Z62" s="184" t="s">
        <v>55</v>
      </c>
      <c r="AA62" s="184"/>
      <c r="AB62" s="184" t="s">
        <v>56</v>
      </c>
      <c r="AC62" s="131" t="s">
        <v>54</v>
      </c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289"/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  <hyperlink r:id="rId2" ref="U12"/>
  </hyperlinks>
  <printOptions/>
  <pageMargins bottom="0.75" footer="0.0" header="0.0" left="0.7" right="0.7" top="0.75"/>
  <pageSetup orientation="landscape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3" width="4.43"/>
    <col customWidth="1" min="4" max="4" width="4.86"/>
    <col customWidth="1" min="5" max="5" width="4.29"/>
    <col customWidth="1" min="6" max="7" width="3.14"/>
    <col customWidth="1" min="8" max="8" width="3.86"/>
    <col customWidth="1" min="9" max="9" width="3.14"/>
    <col customWidth="1" min="10" max="10" width="5.14"/>
    <col customWidth="1" min="11" max="11" width="8.57"/>
    <col customWidth="1" min="12" max="12" width="4.86"/>
    <col customWidth="1" min="13" max="13" width="4.57"/>
    <col customWidth="1" min="14" max="14" width="3.86"/>
    <col customWidth="1" min="15" max="15" width="4.86"/>
    <col customWidth="1" min="16" max="16" width="3.14"/>
    <col customWidth="1" min="17" max="17" width="4.57"/>
    <col customWidth="1" min="18" max="18" width="3.14"/>
    <col customWidth="1" min="19" max="19" width="4.14"/>
    <col customWidth="1" min="20" max="20" width="4.86"/>
    <col customWidth="1" min="21" max="22" width="3.14"/>
    <col customWidth="1" min="23" max="23" width="6.0"/>
    <col customWidth="1" min="24" max="24" width="5.0"/>
    <col customWidth="1" min="25" max="26" width="3.14"/>
    <col customWidth="1" min="27" max="28" width="4.57"/>
    <col customWidth="1" min="29" max="29" width="3.14"/>
    <col customWidth="1" min="30" max="30" width="5.71"/>
    <col customWidth="1" min="31" max="41" width="4.43"/>
  </cols>
  <sheetData>
    <row r="1" ht="33.0" customHeight="1">
      <c r="A1" s="9"/>
      <c r="B1" s="10"/>
      <c r="C1" s="10"/>
      <c r="D1" s="10"/>
      <c r="E1" s="10"/>
      <c r="F1" s="10"/>
      <c r="G1" s="10"/>
      <c r="H1" s="11"/>
      <c r="I1" s="12" t="s">
        <v>19</v>
      </c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</row>
    <row r="2" ht="42.75" customHeight="1">
      <c r="A2" s="16"/>
      <c r="H2" s="17"/>
      <c r="I2" s="18" t="s">
        <v>20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21</v>
      </c>
      <c r="Q3" s="22"/>
      <c r="R3" s="24">
        <v>2021.0</v>
      </c>
      <c r="S3" s="25"/>
      <c r="T3" s="25"/>
      <c r="U3" s="25"/>
      <c r="V3" s="26"/>
      <c r="W3" s="27"/>
      <c r="X3" s="27"/>
      <c r="Y3" s="27"/>
      <c r="Z3" s="27"/>
      <c r="AA3" s="27"/>
      <c r="AB3" s="28"/>
      <c r="AC3" s="29" t="s">
        <v>22</v>
      </c>
      <c r="AD3" s="30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</row>
    <row r="4" ht="17.25" customHeight="1">
      <c r="A4" s="16"/>
      <c r="H4" s="17"/>
      <c r="I4" s="31" t="s">
        <v>23</v>
      </c>
      <c r="J4" s="32"/>
      <c r="K4" s="32"/>
      <c r="L4" s="33" t="s">
        <v>24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4"/>
      <c r="AC4" s="35" t="s">
        <v>25</v>
      </c>
      <c r="AD4" s="36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</row>
    <row r="5" ht="17.25" customHeight="1">
      <c r="A5" s="16"/>
      <c r="H5" s="17"/>
      <c r="I5" s="37" t="s">
        <v>26</v>
      </c>
      <c r="J5" s="38"/>
      <c r="K5" s="38"/>
      <c r="L5" s="39" t="s">
        <v>27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40"/>
      <c r="AC5" s="35" t="s">
        <v>28</v>
      </c>
      <c r="AD5" s="36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</row>
    <row r="6" ht="9.0" customHeight="1">
      <c r="A6" s="41"/>
      <c r="B6" s="42"/>
      <c r="C6" s="42"/>
      <c r="D6" s="42"/>
      <c r="E6" s="42"/>
      <c r="F6" s="42"/>
      <c r="G6" s="42"/>
      <c r="H6" s="43"/>
      <c r="I6" s="44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4"/>
      <c r="AD6" s="4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</row>
    <row r="7" ht="17.25" customHeight="1">
      <c r="A7" s="47" t="s">
        <v>29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9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</row>
    <row r="8" ht="17.25" customHeight="1">
      <c r="A8" s="50" t="s">
        <v>30</v>
      </c>
      <c r="B8" s="27"/>
      <c r="C8" s="27"/>
      <c r="D8" s="27"/>
      <c r="E8" s="27"/>
      <c r="F8" s="27"/>
      <c r="G8" s="51" t="s">
        <v>198</v>
      </c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30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</row>
    <row r="9" ht="17.25" customHeight="1">
      <c r="A9" s="52" t="s">
        <v>32</v>
      </c>
      <c r="B9" s="38"/>
      <c r="C9" s="53" t="s">
        <v>199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54" t="s">
        <v>34</v>
      </c>
      <c r="V9" s="55">
        <v>28.0</v>
      </c>
      <c r="W9" s="38"/>
      <c r="X9" s="56" t="s">
        <v>35</v>
      </c>
      <c r="Y9" s="38"/>
      <c r="Z9" s="38"/>
      <c r="AA9" s="57"/>
      <c r="AB9" s="38"/>
      <c r="AC9" s="38"/>
      <c r="AD9" s="5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</row>
    <row r="10" ht="17.25" customHeight="1">
      <c r="A10" s="52" t="s">
        <v>36</v>
      </c>
      <c r="B10" s="38"/>
      <c r="C10" s="53" t="s">
        <v>173</v>
      </c>
      <c r="D10" s="38"/>
      <c r="E10" s="38"/>
      <c r="F10" s="38"/>
      <c r="G10" s="38"/>
      <c r="H10" s="38"/>
      <c r="I10" s="56" t="s">
        <v>38</v>
      </c>
      <c r="J10" s="38"/>
      <c r="K10" s="53" t="s">
        <v>39</v>
      </c>
      <c r="L10" s="38"/>
      <c r="M10" s="38"/>
      <c r="N10" s="38"/>
      <c r="O10" s="38"/>
      <c r="P10" s="38"/>
      <c r="Q10" s="38"/>
      <c r="R10" s="54" t="s">
        <v>40</v>
      </c>
      <c r="S10" s="55" t="s">
        <v>41</v>
      </c>
      <c r="T10" s="54" t="s">
        <v>42</v>
      </c>
      <c r="U10" s="59" t="s">
        <v>200</v>
      </c>
      <c r="V10" s="38"/>
      <c r="W10" s="38"/>
      <c r="X10" s="54" t="s">
        <v>44</v>
      </c>
      <c r="Y10" s="60"/>
      <c r="Z10" s="38"/>
      <c r="AA10" s="54" t="s">
        <v>42</v>
      </c>
      <c r="AB10" s="59" t="s">
        <v>201</v>
      </c>
      <c r="AC10" s="38"/>
      <c r="AD10" s="5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</row>
    <row r="11" ht="17.25" customHeight="1">
      <c r="A11" s="52" t="s">
        <v>45</v>
      </c>
      <c r="B11" s="38"/>
      <c r="C11" s="38"/>
      <c r="D11" s="62">
        <v>21.0</v>
      </c>
      <c r="E11" s="223">
        <v>9.91425989E8</v>
      </c>
      <c r="F11" s="38"/>
      <c r="G11" s="38"/>
      <c r="H11" s="38"/>
      <c r="I11" s="54" t="s">
        <v>46</v>
      </c>
      <c r="J11" s="64"/>
      <c r="K11" s="55" t="s">
        <v>202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5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</row>
    <row r="12" ht="17.25" customHeight="1">
      <c r="A12" s="65" t="s">
        <v>48</v>
      </c>
      <c r="B12" s="45"/>
      <c r="C12" s="45"/>
      <c r="D12" s="45"/>
      <c r="E12" s="66">
        <v>39165.0</v>
      </c>
      <c r="F12" s="45"/>
      <c r="G12" s="45"/>
      <c r="H12" s="45"/>
      <c r="I12" s="67" t="s">
        <v>49</v>
      </c>
      <c r="J12" s="45"/>
      <c r="K12" s="224" t="s">
        <v>203</v>
      </c>
      <c r="L12" s="45"/>
      <c r="M12" s="45"/>
      <c r="N12" s="45"/>
      <c r="O12" s="45"/>
      <c r="P12" s="45"/>
      <c r="Q12" s="45"/>
      <c r="R12" s="69" t="s">
        <v>50</v>
      </c>
      <c r="S12" s="45"/>
      <c r="T12" s="45"/>
      <c r="U12" s="70"/>
      <c r="V12" s="45"/>
      <c r="W12" s="45"/>
      <c r="X12" s="45"/>
      <c r="Y12" s="45"/>
      <c r="Z12" s="45"/>
      <c r="AA12" s="45"/>
      <c r="AB12" s="45"/>
      <c r="AC12" s="45"/>
      <c r="AD12" s="46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</row>
    <row r="13" ht="17.25" customHeight="1">
      <c r="A13" s="47" t="s">
        <v>51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</row>
    <row r="14" ht="17.25" customHeight="1">
      <c r="A14" s="71" t="s">
        <v>52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ht="17.25" customHeight="1">
      <c r="A15" s="72" t="s">
        <v>53</v>
      </c>
      <c r="B15" s="32"/>
      <c r="C15" s="32"/>
      <c r="D15" s="32"/>
      <c r="E15" s="32"/>
      <c r="F15" s="32"/>
      <c r="G15" s="32"/>
      <c r="H15" s="32"/>
      <c r="I15" s="73" t="s">
        <v>54</v>
      </c>
      <c r="J15" s="74" t="s">
        <v>55</v>
      </c>
      <c r="K15" s="75"/>
      <c r="L15" s="75" t="s">
        <v>56</v>
      </c>
      <c r="M15" s="76"/>
      <c r="N15" s="75" t="s">
        <v>57</v>
      </c>
      <c r="O15" s="75"/>
      <c r="P15" s="75"/>
      <c r="Q15" s="75"/>
      <c r="R15" s="75"/>
      <c r="S15" s="75"/>
      <c r="T15" s="75"/>
      <c r="U15" s="75"/>
      <c r="V15" s="80" t="s">
        <v>54</v>
      </c>
      <c r="W15" s="77" t="s">
        <v>58</v>
      </c>
      <c r="X15" s="78"/>
      <c r="Y15" s="54"/>
      <c r="Z15" s="77" t="s">
        <v>59</v>
      </c>
      <c r="AA15" s="77"/>
      <c r="AB15" s="54"/>
      <c r="AC15" s="77" t="s">
        <v>60</v>
      </c>
      <c r="AD15" s="79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ht="17.25" customHeight="1">
      <c r="A16" s="72" t="s">
        <v>61</v>
      </c>
      <c r="B16" s="32"/>
      <c r="C16" s="32"/>
      <c r="D16" s="32"/>
      <c r="E16" s="32"/>
      <c r="F16" s="32"/>
      <c r="G16" s="32"/>
      <c r="H16" s="32"/>
      <c r="I16" s="74"/>
      <c r="J16" s="74" t="s">
        <v>55</v>
      </c>
      <c r="K16" s="75"/>
      <c r="L16" s="75" t="s">
        <v>56</v>
      </c>
      <c r="M16" s="80" t="s">
        <v>54</v>
      </c>
      <c r="N16" s="75" t="s">
        <v>62</v>
      </c>
      <c r="O16" s="75"/>
      <c r="P16" s="74"/>
      <c r="Q16" s="75"/>
      <c r="R16" s="75"/>
      <c r="S16" s="56" t="s">
        <v>55</v>
      </c>
      <c r="T16" s="56"/>
      <c r="U16" s="54" t="s">
        <v>56</v>
      </c>
      <c r="V16" s="81" t="s">
        <v>54</v>
      </c>
      <c r="W16" s="82"/>
      <c r="X16" s="38"/>
      <c r="Y16" s="38"/>
      <c r="Z16" s="38"/>
      <c r="AA16" s="38"/>
      <c r="AB16" s="38"/>
      <c r="AC16" s="38"/>
      <c r="AD16" s="5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ht="17.25" customHeight="1">
      <c r="A17" s="83" t="s">
        <v>63</v>
      </c>
      <c r="B17" s="45"/>
      <c r="C17" s="45"/>
      <c r="D17" s="45"/>
      <c r="E17" s="45"/>
      <c r="F17" s="45"/>
      <c r="G17" s="45"/>
      <c r="H17" s="45"/>
      <c r="I17" s="67"/>
      <c r="J17" s="67" t="s">
        <v>55</v>
      </c>
      <c r="K17" s="69"/>
      <c r="L17" s="69" t="s">
        <v>56</v>
      </c>
      <c r="M17" s="84" t="s">
        <v>54</v>
      </c>
      <c r="N17" s="69" t="s">
        <v>64</v>
      </c>
      <c r="O17" s="69"/>
      <c r="P17" s="69"/>
      <c r="Q17" s="69"/>
      <c r="R17" s="69"/>
      <c r="S17" s="85"/>
      <c r="T17" s="85"/>
      <c r="U17" s="86"/>
      <c r="V17" s="45"/>
      <c r="W17" s="87"/>
      <c r="X17" s="45"/>
      <c r="Y17" s="45"/>
      <c r="Z17" s="45"/>
      <c r="AA17" s="45"/>
      <c r="AB17" s="45"/>
      <c r="AC17" s="45"/>
      <c r="AD17" s="46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ht="17.25" customHeight="1">
      <c r="A18" s="88" t="s">
        <v>65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89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ht="17.25" customHeight="1">
      <c r="A19" s="90" t="s">
        <v>66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91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ht="17.25" customHeight="1">
      <c r="A20" s="65" t="s">
        <v>67</v>
      </c>
      <c r="B20" s="45"/>
      <c r="C20" s="45"/>
      <c r="D20" s="45"/>
      <c r="E20" s="45"/>
      <c r="F20" s="45"/>
      <c r="G20" s="45"/>
      <c r="H20" s="45"/>
      <c r="I20" s="45"/>
      <c r="J20" s="45"/>
      <c r="K20" s="92">
        <v>14.0</v>
      </c>
      <c r="L20" s="45"/>
      <c r="M20" s="45"/>
      <c r="N20" s="69" t="s">
        <v>68</v>
      </c>
      <c r="O20" s="45"/>
      <c r="P20" s="45"/>
      <c r="Q20" s="45"/>
      <c r="R20" s="45"/>
      <c r="S20" s="45"/>
      <c r="T20" s="45"/>
      <c r="U20" s="45"/>
      <c r="V20" s="45"/>
      <c r="W20" s="45"/>
      <c r="X20" s="92">
        <v>9.0</v>
      </c>
      <c r="Y20" s="45"/>
      <c r="Z20" s="69" t="s">
        <v>69</v>
      </c>
      <c r="AA20" s="45"/>
      <c r="AB20" s="45"/>
      <c r="AC20" s="86">
        <f>SUM(K20+X20)</f>
        <v>23</v>
      </c>
      <c r="AD20" s="4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ht="17.25" customHeight="1">
      <c r="A21" s="90" t="s">
        <v>70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91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ht="17.25" customHeight="1">
      <c r="A22" s="52" t="s">
        <v>71</v>
      </c>
      <c r="B22" s="38"/>
      <c r="C22" s="38"/>
      <c r="D22" s="38"/>
      <c r="E22" s="38"/>
      <c r="F22" s="38"/>
      <c r="G22" s="38"/>
      <c r="H22" s="38"/>
      <c r="I22" s="55">
        <v>45.0</v>
      </c>
      <c r="J22" s="38"/>
      <c r="K22" s="56" t="s">
        <v>72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5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ht="17.25" customHeight="1">
      <c r="A23" s="93" t="s">
        <v>73</v>
      </c>
      <c r="B23" s="38"/>
      <c r="C23" s="38"/>
      <c r="D23" s="38"/>
      <c r="E23" s="38"/>
      <c r="F23" s="40"/>
      <c r="G23" s="54" t="s">
        <v>74</v>
      </c>
      <c r="H23" s="38"/>
      <c r="I23" s="229">
        <v>30.0</v>
      </c>
      <c r="J23" s="40"/>
      <c r="K23" s="95" t="s">
        <v>75</v>
      </c>
      <c r="L23" s="38"/>
      <c r="M23" s="38"/>
      <c r="N23" s="38"/>
      <c r="O23" s="230">
        <v>5.0</v>
      </c>
      <c r="P23" s="54" t="s">
        <v>76</v>
      </c>
      <c r="Q23" s="54"/>
      <c r="R23" s="55">
        <v>100.0</v>
      </c>
      <c r="S23" s="40"/>
      <c r="T23" s="97" t="s">
        <v>77</v>
      </c>
      <c r="U23" s="54"/>
      <c r="V23" s="76"/>
      <c r="W23" s="98"/>
      <c r="X23" s="99"/>
      <c r="Y23" s="40"/>
      <c r="Z23" s="97" t="s">
        <v>69</v>
      </c>
      <c r="AA23" s="38"/>
      <c r="AB23" s="40"/>
      <c r="AC23" s="60">
        <f>SUM(I23+O23+R23+X23)</f>
        <v>135</v>
      </c>
      <c r="AD23" s="5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ht="17.25" customHeight="1">
      <c r="A24" s="52" t="s">
        <v>78</v>
      </c>
      <c r="B24" s="38"/>
      <c r="C24" s="38"/>
      <c r="D24" s="38"/>
      <c r="E24" s="38"/>
      <c r="F24" s="38"/>
      <c r="G24" s="38"/>
      <c r="H24" s="100"/>
      <c r="I24" s="101" t="s">
        <v>79</v>
      </c>
      <c r="J24" s="38"/>
      <c r="K24" s="38"/>
      <c r="L24" s="54"/>
      <c r="M24" s="102" t="s">
        <v>80</v>
      </c>
      <c r="N24" s="38"/>
      <c r="O24" s="38"/>
      <c r="P24" s="54"/>
      <c r="Q24" s="56" t="s">
        <v>204</v>
      </c>
      <c r="R24" s="38"/>
      <c r="S24" s="38"/>
      <c r="T24" s="38"/>
      <c r="U24" s="38"/>
      <c r="V24" s="54"/>
      <c r="W24" s="56" t="s">
        <v>82</v>
      </c>
      <c r="X24" s="38"/>
      <c r="Y24" s="38"/>
      <c r="Z24" s="38"/>
      <c r="AA24" s="38"/>
      <c r="AB24" s="38"/>
      <c r="AC24" s="38"/>
      <c r="AD24" s="5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ht="17.25" customHeight="1">
      <c r="A25" s="103" t="s">
        <v>83</v>
      </c>
      <c r="B25" s="32"/>
      <c r="C25" s="32"/>
      <c r="D25" s="32"/>
      <c r="E25" s="32"/>
      <c r="F25" s="32"/>
      <c r="G25" s="32"/>
      <c r="H25" s="104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6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ht="17.25" customHeight="1">
      <c r="A26" s="105" t="s">
        <v>84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3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ht="17.25" customHeight="1">
      <c r="A27" s="106" t="s">
        <v>85</v>
      </c>
      <c r="B27" s="107"/>
      <c r="C27" s="107"/>
      <c r="D27" s="107"/>
      <c r="E27" s="107"/>
      <c r="F27" s="107"/>
      <c r="G27" s="107"/>
      <c r="H27" s="107"/>
      <c r="I27" s="107"/>
      <c r="J27" s="107"/>
      <c r="K27" s="74"/>
      <c r="L27" s="74" t="s">
        <v>55</v>
      </c>
      <c r="M27" s="73" t="s">
        <v>54</v>
      </c>
      <c r="N27" s="75" t="s">
        <v>56</v>
      </c>
      <c r="O27" s="107"/>
      <c r="P27" s="108"/>
      <c r="Q27" s="109" t="s">
        <v>86</v>
      </c>
      <c r="R27" s="107"/>
      <c r="S27" s="107"/>
      <c r="T27" s="107"/>
      <c r="U27" s="107"/>
      <c r="V27" s="107"/>
      <c r="W27" s="107"/>
      <c r="X27" s="110"/>
      <c r="Y27" s="111"/>
      <c r="Z27" s="32"/>
      <c r="AA27" s="34"/>
      <c r="AB27" s="112"/>
      <c r="AC27" s="32"/>
      <c r="AD27" s="36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ht="17.25" customHeight="1">
      <c r="A28" s="106" t="s">
        <v>87</v>
      </c>
      <c r="B28" s="107"/>
      <c r="C28" s="107"/>
      <c r="D28" s="107"/>
      <c r="E28" s="107"/>
      <c r="F28" s="107"/>
      <c r="G28" s="107"/>
      <c r="H28" s="107"/>
      <c r="I28" s="107"/>
      <c r="J28" s="107"/>
      <c r="K28" s="73" t="s">
        <v>54</v>
      </c>
      <c r="L28" s="74" t="s">
        <v>55</v>
      </c>
      <c r="M28" s="74"/>
      <c r="N28" s="75" t="s">
        <v>56</v>
      </c>
      <c r="O28" s="107"/>
      <c r="P28" s="108"/>
      <c r="Q28" s="113" t="s">
        <v>88</v>
      </c>
      <c r="R28" s="114"/>
      <c r="S28" s="114"/>
      <c r="T28" s="114"/>
      <c r="U28" s="114"/>
      <c r="V28" s="114"/>
      <c r="W28" s="114"/>
      <c r="X28" s="115"/>
      <c r="Y28" s="111"/>
      <c r="Z28" s="32"/>
      <c r="AA28" s="34"/>
      <c r="AB28" s="112"/>
      <c r="AC28" s="32"/>
      <c r="AD28" s="36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ht="17.25" customHeight="1">
      <c r="A29" s="106" t="s">
        <v>89</v>
      </c>
      <c r="B29" s="107"/>
      <c r="C29" s="107"/>
      <c r="D29" s="107"/>
      <c r="E29" s="107"/>
      <c r="F29" s="107"/>
      <c r="G29" s="107"/>
      <c r="H29" s="107"/>
      <c r="I29" s="107"/>
      <c r="J29" s="107"/>
      <c r="K29" s="73" t="s">
        <v>54</v>
      </c>
      <c r="L29" s="74" t="s">
        <v>55</v>
      </c>
      <c r="M29" s="74"/>
      <c r="N29" s="75" t="s">
        <v>56</v>
      </c>
      <c r="O29" s="107"/>
      <c r="P29" s="108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7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ht="17.25" customHeight="1">
      <c r="A30" s="118" t="s">
        <v>90</v>
      </c>
      <c r="B30" s="119"/>
      <c r="C30" s="119"/>
      <c r="D30" s="119"/>
      <c r="E30" s="119"/>
      <c r="F30" s="119"/>
      <c r="G30" s="119"/>
      <c r="H30" s="119"/>
      <c r="I30" s="119"/>
      <c r="J30" s="119"/>
      <c r="K30" s="215" t="s">
        <v>54</v>
      </c>
      <c r="L30" s="67" t="s">
        <v>55</v>
      </c>
      <c r="M30" s="67"/>
      <c r="N30" s="69" t="s">
        <v>56</v>
      </c>
      <c r="O30" s="119"/>
      <c r="P30" s="120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2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ht="17.25" customHeight="1">
      <c r="A31" s="105" t="s">
        <v>91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3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ht="17.25" customHeight="1">
      <c r="A32" s="123" t="s">
        <v>92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234">
        <v>150.0</v>
      </c>
      <c r="N32" s="38"/>
      <c r="O32" s="38"/>
      <c r="P32" s="125"/>
      <c r="Q32" s="126" t="s">
        <v>93</v>
      </c>
      <c r="R32" s="38"/>
      <c r="S32" s="38"/>
      <c r="T32" s="38"/>
      <c r="U32" s="38"/>
      <c r="V32" s="124"/>
      <c r="W32" s="38"/>
      <c r="X32" s="38"/>
      <c r="Y32" s="126" t="s">
        <v>94</v>
      </c>
      <c r="Z32" s="38"/>
      <c r="AA32" s="38"/>
      <c r="AB32" s="124">
        <f t="shared" ref="AB32:AB33" si="1">SUM(M32+V32)</f>
        <v>150</v>
      </c>
      <c r="AC32" s="38"/>
      <c r="AD32" s="5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ht="17.25" customHeight="1">
      <c r="A33" s="127" t="s">
        <v>95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235">
        <v>120.0</v>
      </c>
      <c r="N33" s="45"/>
      <c r="O33" s="45"/>
      <c r="P33" s="120"/>
      <c r="Q33" s="128" t="s">
        <v>93</v>
      </c>
      <c r="R33" s="45"/>
      <c r="S33" s="45"/>
      <c r="T33" s="45"/>
      <c r="U33" s="45"/>
      <c r="V33" s="235">
        <v>127.0</v>
      </c>
      <c r="W33" s="45"/>
      <c r="X33" s="45"/>
      <c r="Y33" s="128" t="s">
        <v>94</v>
      </c>
      <c r="Z33" s="45"/>
      <c r="AA33" s="45"/>
      <c r="AB33" s="70">
        <f t="shared" si="1"/>
        <v>247</v>
      </c>
      <c r="AC33" s="45"/>
      <c r="AD33" s="46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ht="17.25" customHeight="1">
      <c r="A34" s="50" t="s">
        <v>96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3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ht="17.25" customHeight="1">
      <c r="A35" s="52" t="s">
        <v>97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129"/>
      <c r="P35" s="130" t="s">
        <v>55</v>
      </c>
      <c r="Q35" s="38"/>
      <c r="R35" s="38"/>
      <c r="S35" s="184"/>
      <c r="T35" s="56"/>
      <c r="U35" s="38"/>
      <c r="V35" s="38"/>
      <c r="W35" s="38"/>
      <c r="X35" s="38"/>
      <c r="Y35" s="132"/>
      <c r="Z35" s="38"/>
      <c r="AA35" s="38"/>
      <c r="AB35" s="38"/>
      <c r="AC35" s="38"/>
      <c r="AD35" s="5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ht="17.25" customHeight="1">
      <c r="A36" s="133" t="s">
        <v>98</v>
      </c>
      <c r="B36" s="134" t="s">
        <v>99</v>
      </c>
      <c r="C36" s="38"/>
      <c r="D36" s="38"/>
      <c r="E36" s="38"/>
      <c r="F36" s="38"/>
      <c r="G36" s="38"/>
      <c r="H36" s="38"/>
      <c r="I36" s="38"/>
      <c r="J36" s="38"/>
      <c r="K36" s="40"/>
      <c r="L36" s="56" t="s">
        <v>100</v>
      </c>
      <c r="M36" s="135">
        <v>18.0</v>
      </c>
      <c r="N36" s="38"/>
      <c r="O36" s="40"/>
      <c r="P36" s="136" t="s">
        <v>101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6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ht="17.25" customHeight="1">
      <c r="A37" s="137"/>
      <c r="B37" s="134" t="s">
        <v>102</v>
      </c>
      <c r="C37" s="38"/>
      <c r="D37" s="38"/>
      <c r="E37" s="38"/>
      <c r="F37" s="38"/>
      <c r="G37" s="38"/>
      <c r="H37" s="38"/>
      <c r="I37" s="38"/>
      <c r="J37" s="38"/>
      <c r="K37" s="40"/>
      <c r="L37" s="56" t="s">
        <v>100</v>
      </c>
      <c r="M37" s="135">
        <v>3.0</v>
      </c>
      <c r="N37" s="38"/>
      <c r="O37" s="40"/>
      <c r="P37" s="138"/>
      <c r="AD37" s="139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ht="17.25" customHeight="1">
      <c r="A38" s="137"/>
      <c r="B38" s="134" t="s">
        <v>103</v>
      </c>
      <c r="C38" s="38"/>
      <c r="D38" s="38"/>
      <c r="E38" s="38"/>
      <c r="F38" s="38"/>
      <c r="G38" s="38"/>
      <c r="H38" s="38"/>
      <c r="I38" s="38"/>
      <c r="J38" s="38"/>
      <c r="K38" s="40"/>
      <c r="L38" s="56" t="s">
        <v>100</v>
      </c>
      <c r="M38" s="135">
        <v>3.0</v>
      </c>
      <c r="N38" s="38"/>
      <c r="O38" s="40"/>
      <c r="P38" s="138"/>
      <c r="AD38" s="139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ht="17.25" customHeight="1">
      <c r="A39" s="137"/>
      <c r="B39" s="140" t="s">
        <v>104</v>
      </c>
      <c r="C39" s="114"/>
      <c r="D39" s="114"/>
      <c r="E39" s="114"/>
      <c r="F39" s="114"/>
      <c r="G39" s="114"/>
      <c r="H39" s="114"/>
      <c r="I39" s="114"/>
      <c r="J39" s="114"/>
      <c r="K39" s="141"/>
      <c r="L39" s="142" t="s">
        <v>105</v>
      </c>
      <c r="M39" s="135">
        <v>0.0</v>
      </c>
      <c r="N39" s="38"/>
      <c r="O39" s="40"/>
      <c r="P39" s="138"/>
      <c r="AD39" s="139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</row>
    <row r="40" ht="17.25" customHeight="1">
      <c r="A40" s="137"/>
      <c r="B40" s="143" t="s">
        <v>106</v>
      </c>
      <c r="C40" s="32"/>
      <c r="D40" s="32"/>
      <c r="E40" s="32"/>
      <c r="F40" s="32"/>
      <c r="G40" s="32"/>
      <c r="H40" s="32"/>
      <c r="I40" s="32"/>
      <c r="J40" s="32"/>
      <c r="K40" s="32"/>
      <c r="L40" s="74" t="s">
        <v>107</v>
      </c>
      <c r="M40" s="144">
        <v>3.0</v>
      </c>
      <c r="N40" s="114"/>
      <c r="O40" s="141"/>
      <c r="P40" s="145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7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</row>
    <row r="41" ht="17.25" customHeight="1">
      <c r="A41" s="103" t="s">
        <v>108</v>
      </c>
      <c r="B41" s="32"/>
      <c r="C41" s="32"/>
      <c r="D41" s="32"/>
      <c r="E41" s="32"/>
      <c r="F41" s="32"/>
      <c r="G41" s="32"/>
      <c r="H41" s="32"/>
      <c r="I41" s="32"/>
      <c r="J41" s="32"/>
      <c r="K41" s="34"/>
      <c r="L41" s="75"/>
      <c r="M41" s="148" t="s">
        <v>55</v>
      </c>
      <c r="N41" s="80" t="s">
        <v>54</v>
      </c>
      <c r="O41" s="148" t="s">
        <v>56</v>
      </c>
      <c r="P41" s="149" t="s">
        <v>109</v>
      </c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75"/>
      <c r="AB41" s="75" t="s">
        <v>55</v>
      </c>
      <c r="AC41" s="75"/>
      <c r="AD41" s="150" t="s">
        <v>56</v>
      </c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</row>
    <row r="42" ht="17.25" customHeight="1">
      <c r="A42" s="103" t="s">
        <v>110</v>
      </c>
      <c r="B42" s="32"/>
      <c r="C42" s="32"/>
      <c r="D42" s="32"/>
      <c r="E42" s="32"/>
      <c r="F42" s="32"/>
      <c r="G42" s="32"/>
      <c r="H42" s="32"/>
      <c r="I42" s="32"/>
      <c r="J42" s="32"/>
      <c r="K42" s="34"/>
      <c r="L42" s="75"/>
      <c r="M42" s="148" t="s">
        <v>55</v>
      </c>
      <c r="N42" s="80" t="s">
        <v>54</v>
      </c>
      <c r="O42" s="98" t="s">
        <v>56</v>
      </c>
      <c r="P42" s="134" t="s">
        <v>111</v>
      </c>
      <c r="Q42" s="38"/>
      <c r="R42" s="38"/>
      <c r="S42" s="38"/>
      <c r="T42" s="55">
        <v>3.0</v>
      </c>
      <c r="U42" s="38"/>
      <c r="V42" s="40"/>
      <c r="W42" s="97" t="s">
        <v>112</v>
      </c>
      <c r="X42" s="38"/>
      <c r="Y42" s="38"/>
      <c r="Z42" s="151">
        <v>2.0</v>
      </c>
      <c r="AA42" s="38"/>
      <c r="AB42" s="38"/>
      <c r="AC42" s="152"/>
      <c r="AD42" s="5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</row>
    <row r="43" ht="17.25" customHeight="1">
      <c r="A43" s="103" t="s">
        <v>113</v>
      </c>
      <c r="B43" s="32"/>
      <c r="C43" s="32"/>
      <c r="D43" s="32"/>
      <c r="E43" s="32"/>
      <c r="F43" s="32"/>
      <c r="G43" s="32"/>
      <c r="H43" s="32"/>
      <c r="I43" s="32"/>
      <c r="J43" s="32"/>
      <c r="K43" s="34"/>
      <c r="L43" s="80" t="s">
        <v>54</v>
      </c>
      <c r="M43" s="148" t="s">
        <v>55</v>
      </c>
      <c r="N43" s="75"/>
      <c r="O43" s="148" t="s">
        <v>56</v>
      </c>
      <c r="P43" s="153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</row>
    <row r="44" ht="17.25" customHeight="1">
      <c r="A44" s="156" t="s">
        <v>114</v>
      </c>
      <c r="B44" s="114"/>
      <c r="C44" s="114"/>
      <c r="D44" s="114"/>
      <c r="E44" s="114"/>
      <c r="F44" s="114"/>
      <c r="G44" s="114"/>
      <c r="H44" s="114"/>
      <c r="I44" s="114"/>
      <c r="J44" s="114"/>
      <c r="K44" s="141"/>
      <c r="L44" s="217" t="s">
        <v>54</v>
      </c>
      <c r="M44" s="157" t="s">
        <v>55</v>
      </c>
      <c r="N44" s="107"/>
      <c r="O44" s="148" t="s">
        <v>56</v>
      </c>
      <c r="P44" s="158" t="s">
        <v>115</v>
      </c>
      <c r="Q44" s="114"/>
      <c r="R44" s="159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6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</row>
    <row r="45" ht="17.25" customHeight="1">
      <c r="A45" s="123" t="s">
        <v>116</v>
      </c>
      <c r="B45" s="38"/>
      <c r="C45" s="38"/>
      <c r="D45" s="38"/>
      <c r="E45" s="38"/>
      <c r="F45" s="38"/>
      <c r="G45" s="38"/>
      <c r="H45" s="38"/>
      <c r="I45" s="38"/>
      <c r="J45" s="38"/>
      <c r="K45" s="40"/>
      <c r="L45" s="217" t="s">
        <v>54</v>
      </c>
      <c r="M45" s="161" t="s">
        <v>55</v>
      </c>
      <c r="N45" s="162"/>
      <c r="O45" s="148" t="s">
        <v>56</v>
      </c>
      <c r="P45" s="158" t="s">
        <v>117</v>
      </c>
      <c r="Q45" s="114"/>
      <c r="R45" s="107"/>
      <c r="S45" s="107"/>
      <c r="T45" s="107" t="s">
        <v>55</v>
      </c>
      <c r="U45" s="107"/>
      <c r="V45" s="158" t="s">
        <v>56</v>
      </c>
      <c r="W45" s="114"/>
      <c r="X45" s="158" t="s">
        <v>118</v>
      </c>
      <c r="Y45" s="114"/>
      <c r="Z45" s="114"/>
      <c r="AA45" s="107"/>
      <c r="AB45" s="107" t="s">
        <v>55</v>
      </c>
      <c r="AC45" s="107"/>
      <c r="AD45" s="163" t="s">
        <v>56</v>
      </c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ht="17.25" customHeight="1">
      <c r="A46" s="156" t="s">
        <v>205</v>
      </c>
      <c r="B46" s="114"/>
      <c r="C46" s="114"/>
      <c r="D46" s="114"/>
      <c r="E46" s="114"/>
      <c r="F46" s="114"/>
      <c r="G46" s="114"/>
      <c r="H46" s="114"/>
      <c r="I46" s="158"/>
      <c r="J46" s="114"/>
      <c r="K46" s="114"/>
      <c r="L46" s="114"/>
      <c r="M46" s="114"/>
      <c r="N46" s="114"/>
      <c r="O46" s="141"/>
      <c r="P46" s="140" t="s">
        <v>206</v>
      </c>
      <c r="Q46" s="114"/>
      <c r="R46" s="114"/>
      <c r="S46" s="114"/>
      <c r="T46" s="114"/>
      <c r="U46" s="114"/>
      <c r="V46" s="114"/>
      <c r="W46" s="114"/>
      <c r="X46" s="114"/>
      <c r="Y46" s="158"/>
      <c r="Z46" s="114"/>
      <c r="AA46" s="114"/>
      <c r="AB46" s="114"/>
      <c r="AC46" s="114"/>
      <c r="AD46" s="16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ht="17.25" customHeight="1">
      <c r="A47" s="222" t="s">
        <v>207</v>
      </c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6"/>
      <c r="P47" s="285" t="s">
        <v>208</v>
      </c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</row>
    <row r="48" ht="17.25" customHeight="1">
      <c r="A48" s="16"/>
      <c r="O48" s="169"/>
      <c r="P48" s="170"/>
      <c r="AD48" s="139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</row>
    <row r="49" ht="17.25" customHeight="1">
      <c r="A49" s="16"/>
      <c r="O49" s="169"/>
      <c r="P49" s="170"/>
      <c r="AD49" s="139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</row>
    <row r="50" ht="17.25" customHeight="1">
      <c r="A50" s="50" t="s">
        <v>121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3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</row>
    <row r="51" ht="17.25" customHeight="1">
      <c r="A51" s="171" t="s">
        <v>122</v>
      </c>
      <c r="B51" s="172"/>
      <c r="C51" s="172"/>
      <c r="D51" s="172"/>
      <c r="E51" s="172"/>
      <c r="F51" s="172"/>
      <c r="G51" s="172"/>
      <c r="H51" s="172"/>
      <c r="I51" s="172"/>
      <c r="J51" s="173"/>
      <c r="K51" s="173"/>
      <c r="L51" s="174"/>
      <c r="M51" s="174" t="s">
        <v>55</v>
      </c>
      <c r="N51" s="175" t="s">
        <v>54</v>
      </c>
      <c r="O51" s="174" t="s">
        <v>56</v>
      </c>
      <c r="P51" s="176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7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</row>
    <row r="52" ht="17.25" customHeight="1">
      <c r="A52" s="72" t="s">
        <v>123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</row>
    <row r="53" ht="17.25" customHeight="1">
      <c r="A53" s="178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7.25" customHeight="1">
      <c r="A54" s="16"/>
      <c r="AD54" s="139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</row>
    <row r="55" ht="17.25" customHeight="1">
      <c r="A55" s="16"/>
      <c r="AD55" s="139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</row>
    <row r="56" ht="17.25" customHeight="1">
      <c r="A56" s="103" t="s">
        <v>124</v>
      </c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7.2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7.25" customHeight="1">
      <c r="A58" s="16"/>
      <c r="AD58" s="139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7.25" customHeight="1">
      <c r="A59" s="41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179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7.25" customHeight="1">
      <c r="A60" s="71" t="s">
        <v>125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3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7.25" customHeight="1">
      <c r="A61" s="93" t="s">
        <v>126</v>
      </c>
      <c r="B61" s="38"/>
      <c r="C61" s="38"/>
      <c r="D61" s="38"/>
      <c r="E61" s="38"/>
      <c r="F61" s="38"/>
      <c r="G61" s="38"/>
      <c r="H61" s="38"/>
      <c r="I61" s="38"/>
      <c r="J61" s="56" t="s">
        <v>55</v>
      </c>
      <c r="K61" s="56"/>
      <c r="L61" s="56" t="s">
        <v>56</v>
      </c>
      <c r="M61" s="180" t="s">
        <v>54</v>
      </c>
      <c r="N61" s="40"/>
      <c r="O61" s="56"/>
      <c r="P61" s="54" t="s">
        <v>127</v>
      </c>
      <c r="Q61" s="54"/>
      <c r="R61" s="54"/>
      <c r="S61" s="54"/>
      <c r="T61" s="54"/>
      <c r="U61" s="54"/>
      <c r="V61" s="54"/>
      <c r="W61" s="54"/>
      <c r="X61" s="54"/>
      <c r="Y61" s="54"/>
      <c r="Z61" s="56" t="s">
        <v>55</v>
      </c>
      <c r="AA61" s="56"/>
      <c r="AB61" s="56" t="s">
        <v>56</v>
      </c>
      <c r="AC61" s="56"/>
      <c r="AD61" s="18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7.25" customHeight="1">
      <c r="A62" s="183" t="s">
        <v>128</v>
      </c>
      <c r="J62" s="184" t="s">
        <v>55</v>
      </c>
      <c r="K62" s="56"/>
      <c r="L62" s="74" t="s">
        <v>56</v>
      </c>
      <c r="M62" s="185" t="s">
        <v>54</v>
      </c>
      <c r="N62" s="186"/>
      <c r="O62" s="76"/>
      <c r="P62" s="76" t="s">
        <v>129</v>
      </c>
      <c r="Y62" s="286" t="s">
        <v>54</v>
      </c>
      <c r="Z62" s="184" t="s">
        <v>55</v>
      </c>
      <c r="AA62" s="184"/>
      <c r="AB62" s="184" t="s">
        <v>56</v>
      </c>
      <c r="AC62" s="184"/>
      <c r="AD62" s="187"/>
      <c r="AE62" s="188"/>
      <c r="AF62" s="15"/>
      <c r="AG62" s="15"/>
      <c r="AH62" s="15"/>
      <c r="AI62" s="15"/>
      <c r="AJ62" s="15"/>
      <c r="AK62" s="189"/>
      <c r="AL62" s="190"/>
      <c r="AM62" s="190"/>
      <c r="AN62" s="190"/>
      <c r="AO62" s="190"/>
    </row>
    <row r="63" ht="9.0" customHeight="1">
      <c r="A63" s="191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9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31.5" customHeight="1">
      <c r="A64" s="192"/>
      <c r="G64" s="193" t="s">
        <v>130</v>
      </c>
      <c r="I64" s="194" t="s">
        <v>39</v>
      </c>
      <c r="R64" s="193" t="s">
        <v>131</v>
      </c>
      <c r="T64" s="289"/>
      <c r="Z64" s="196"/>
      <c r="AD64" s="139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37.5" customHeight="1">
      <c r="A65" s="192" t="s">
        <v>132</v>
      </c>
      <c r="AD65" s="139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7.25" customHeight="1">
      <c r="A66" s="41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179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1.25" customHeight="1">
      <c r="A67" s="197" t="s">
        <v>133</v>
      </c>
      <c r="B67" s="198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9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7.25" customHeight="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7.25" customHeight="1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7.25" customHeight="1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7.25" customHeight="1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7.25" customHeight="1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7.25" customHeight="1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7.25" customHeight="1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7.25" customHeight="1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7.25" customHeight="1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7.25" customHeight="1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7.25" customHeight="1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7.25" customHeight="1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7.25" customHeight="1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7.25" customHeight="1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7.25" customHeight="1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7.25" customHeight="1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7.25" customHeight="1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7.25" customHeight="1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7.25" customHeight="1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7.25" customHeight="1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7.25" customHeight="1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7.25" customHeight="1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7.25" customHeight="1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7.25" customHeight="1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7.25" customHeight="1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7.25" customHeight="1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7.25" customHeight="1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7.25" customHeight="1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7.25" customHeight="1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7.25" customHeight="1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7.25" customHeight="1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7.25" customHeight="1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7.25" customHeight="1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7.25" customHeight="1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</row>
  </sheetData>
  <mergeCells count="156">
    <mergeCell ref="Y35:AD35"/>
    <mergeCell ref="P36:AD40"/>
    <mergeCell ref="A34:AD34"/>
    <mergeCell ref="A35:N35"/>
    <mergeCell ref="P35:R35"/>
    <mergeCell ref="T35:X35"/>
    <mergeCell ref="A36:A40"/>
    <mergeCell ref="B36:K36"/>
    <mergeCell ref="B37:K37"/>
    <mergeCell ref="A46:H46"/>
    <mergeCell ref="I46:O46"/>
    <mergeCell ref="P46:X46"/>
    <mergeCell ref="Y46:AD46"/>
    <mergeCell ref="A47:O49"/>
    <mergeCell ref="P47:AD49"/>
    <mergeCell ref="A50:AD50"/>
    <mergeCell ref="A51:I51"/>
    <mergeCell ref="P51:AD51"/>
    <mergeCell ref="A52:AD52"/>
    <mergeCell ref="A53:AD55"/>
    <mergeCell ref="A56:AD56"/>
    <mergeCell ref="A57:AD59"/>
    <mergeCell ref="A60:AD60"/>
    <mergeCell ref="G64:H64"/>
    <mergeCell ref="I64:Q64"/>
    <mergeCell ref="A61:I61"/>
    <mergeCell ref="M61:N61"/>
    <mergeCell ref="A62:I62"/>
    <mergeCell ref="M62:N62"/>
    <mergeCell ref="P62:X62"/>
    <mergeCell ref="A63:AD63"/>
    <mergeCell ref="A64:F64"/>
    <mergeCell ref="Z64:AD64"/>
    <mergeCell ref="A25:G25"/>
    <mergeCell ref="H25:AD25"/>
    <mergeCell ref="A26:AD26"/>
    <mergeCell ref="Y27:AA27"/>
    <mergeCell ref="AB27:AD27"/>
    <mergeCell ref="Y28:AA28"/>
    <mergeCell ref="AB28:AD28"/>
    <mergeCell ref="Q28:W28"/>
    <mergeCell ref="A31:AD31"/>
    <mergeCell ref="M32:O32"/>
    <mergeCell ref="Q32:U32"/>
    <mergeCell ref="V32:X32"/>
    <mergeCell ref="Y32:AA32"/>
    <mergeCell ref="AB32:AD32"/>
    <mergeCell ref="A32:L32"/>
    <mergeCell ref="A33:L33"/>
    <mergeCell ref="M33:O33"/>
    <mergeCell ref="Q33:U33"/>
    <mergeCell ref="V33:X33"/>
    <mergeCell ref="Y33:AA33"/>
    <mergeCell ref="AB33:AD33"/>
    <mergeCell ref="M36:O36"/>
    <mergeCell ref="M37:O37"/>
    <mergeCell ref="B38:K38"/>
    <mergeCell ref="M38:O38"/>
    <mergeCell ref="B39:K39"/>
    <mergeCell ref="M39:O39"/>
    <mergeCell ref="R64:S64"/>
    <mergeCell ref="T64:Y64"/>
    <mergeCell ref="A65:AD66"/>
    <mergeCell ref="A67:AD67"/>
    <mergeCell ref="A11:C11"/>
    <mergeCell ref="A12:D12"/>
    <mergeCell ref="E12:H12"/>
    <mergeCell ref="I12:J12"/>
    <mergeCell ref="A1:H6"/>
    <mergeCell ref="A8:F8"/>
    <mergeCell ref="A9:B9"/>
    <mergeCell ref="A10:B10"/>
    <mergeCell ref="C10:H10"/>
    <mergeCell ref="I10:J10"/>
    <mergeCell ref="E11:H11"/>
    <mergeCell ref="K10:Q10"/>
    <mergeCell ref="K12:Q12"/>
    <mergeCell ref="R12:T12"/>
    <mergeCell ref="G8:AD8"/>
    <mergeCell ref="C9:T9"/>
    <mergeCell ref="V9:W9"/>
    <mergeCell ref="X9:Z9"/>
    <mergeCell ref="AA9:AD9"/>
    <mergeCell ref="U10:W10"/>
    <mergeCell ref="K11:AD11"/>
    <mergeCell ref="A13:AD13"/>
    <mergeCell ref="A14:AD14"/>
    <mergeCell ref="A15:H15"/>
    <mergeCell ref="A16:H16"/>
    <mergeCell ref="W16:AD16"/>
    <mergeCell ref="A17:H17"/>
    <mergeCell ref="U17:V17"/>
    <mergeCell ref="W17:AD17"/>
    <mergeCell ref="A18:AD18"/>
    <mergeCell ref="A19:AD19"/>
    <mergeCell ref="A20:J20"/>
    <mergeCell ref="K20:M20"/>
    <mergeCell ref="N20:W20"/>
    <mergeCell ref="X20:Y20"/>
    <mergeCell ref="K23:N23"/>
    <mergeCell ref="R23:S23"/>
    <mergeCell ref="X23:Y23"/>
    <mergeCell ref="Z23:AB23"/>
    <mergeCell ref="Z20:AB20"/>
    <mergeCell ref="AC20:AD20"/>
    <mergeCell ref="A21:AD21"/>
    <mergeCell ref="A22:H22"/>
    <mergeCell ref="I22:J22"/>
    <mergeCell ref="K22:AD22"/>
    <mergeCell ref="A23:F23"/>
    <mergeCell ref="AC23:AD23"/>
    <mergeCell ref="I3:O3"/>
    <mergeCell ref="I4:K4"/>
    <mergeCell ref="L4:AB4"/>
    <mergeCell ref="AC4:AD4"/>
    <mergeCell ref="I5:K5"/>
    <mergeCell ref="L5:AB5"/>
    <mergeCell ref="AC5:AD5"/>
    <mergeCell ref="I6:AB6"/>
    <mergeCell ref="AC6:AD6"/>
    <mergeCell ref="I1:AD1"/>
    <mergeCell ref="I2:AD2"/>
    <mergeCell ref="P3:Q3"/>
    <mergeCell ref="R3:U3"/>
    <mergeCell ref="V3:AB3"/>
    <mergeCell ref="AC3:AD3"/>
    <mergeCell ref="A7:AD7"/>
    <mergeCell ref="Y10:Z10"/>
    <mergeCell ref="AB10:AD10"/>
    <mergeCell ref="U12:AD12"/>
    <mergeCell ref="G23:H23"/>
    <mergeCell ref="I23:J23"/>
    <mergeCell ref="A24:G24"/>
    <mergeCell ref="I24:K24"/>
    <mergeCell ref="M24:O24"/>
    <mergeCell ref="Q24:U24"/>
    <mergeCell ref="W24:AD24"/>
    <mergeCell ref="W42:Y42"/>
    <mergeCell ref="Z42:AB42"/>
    <mergeCell ref="AC42:AD42"/>
    <mergeCell ref="B40:K40"/>
    <mergeCell ref="M40:O40"/>
    <mergeCell ref="A41:K41"/>
    <mergeCell ref="P41:Z41"/>
    <mergeCell ref="A42:K42"/>
    <mergeCell ref="P42:S42"/>
    <mergeCell ref="T42:V42"/>
    <mergeCell ref="V45:W45"/>
    <mergeCell ref="X45:Z45"/>
    <mergeCell ref="A43:K43"/>
    <mergeCell ref="P43:AD43"/>
    <mergeCell ref="A44:K44"/>
    <mergeCell ref="P44:Q44"/>
    <mergeCell ref="R44:AD44"/>
    <mergeCell ref="A45:K45"/>
    <mergeCell ref="P45:Q45"/>
  </mergeCells>
  <hyperlinks>
    <hyperlink display="ou MESA ADMINISTRATIVA " location="INICIAL!A1" ref="I2"/>
  </hyperlinks>
  <printOptions/>
  <pageMargins bottom="0.75" footer="0.0" header="0.0" left="0.7" right="0.7" top="0.75"/>
  <pageSetup orientation="landscape"/>
  <drawing r:id="rId2"/>
  <legacyDrawing r:id="rId3"/>
</worksheet>
</file>